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jp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lsx" ContentType="application/vnd.openxmlformats-officedocument.spreadsheetml.sheet"/>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embeddings/oleObject3.bin" ContentType="application/vnd.openxmlformats-officedocument.oleObject"/>
  <Override PartName="/xl/embeddings/oleObject4.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embeddings/oleObject5.bin" ContentType="application/vnd.openxmlformats-officedocument.oleObject"/>
  <Override PartName="/xl/drawings/drawing1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d.docs.live.net/844bf9cf14afbe69/Documents/LESSON 3/"/>
    </mc:Choice>
  </mc:AlternateContent>
  <xr:revisionPtr revIDLastSave="22" documentId="8_{F6BE8DF9-C586-43CD-B7DE-44B03C29EB2B}" xr6:coauthVersionLast="47" xr6:coauthVersionMax="47" xr10:uidLastSave="{AC01CF82-691D-4243-B0E1-3F733C71B519}"/>
  <bookViews>
    <workbookView xWindow="-120" yWindow="-120" windowWidth="29040" windowHeight="15720" activeTab="1" xr2:uid="{A00AA48D-C21B-4A2A-8D05-88ECC8F579FE}"/>
  </bookViews>
  <sheets>
    <sheet name="Start" sheetId="14" r:id="rId1"/>
    <sheet name="Table of Contents" sheetId="3" r:id="rId2"/>
    <sheet name="Chap_1" sheetId="15" r:id="rId3"/>
    <sheet name="C1.1" sheetId="6" r:id="rId4"/>
    <sheet name="C1.1S" sheetId="21" r:id="rId5"/>
    <sheet name="Chap_2" sheetId="23" r:id="rId6"/>
    <sheet name="C2.1" sheetId="11" r:id="rId7"/>
    <sheet name="C2.1S" sheetId="22" r:id="rId8"/>
    <sheet name="Chap_3" sheetId="16" r:id="rId9"/>
    <sheet name="C3.1" sheetId="27" r:id="rId10"/>
    <sheet name="C3.1S" sheetId="28" r:id="rId11"/>
    <sheet name="Chap_4" sheetId="24" r:id="rId12"/>
    <sheet name="C4.1" sheetId="29" r:id="rId13"/>
    <sheet name="C4.1S" sheetId="30" r:id="rId14"/>
    <sheet name="Chap_5" sheetId="25" r:id="rId15"/>
    <sheet name="Keyboard_Shortcuts" sheetId="26" r:id="rId16"/>
  </sheets>
  <externalReferences>
    <externalReference r:id="rId17"/>
  </externalReferences>
  <definedNames>
    <definedName name="Apples">[1]!tbl_FruitType[Apples]</definedName>
    <definedName name="Bananas">[1]!tbl_FruitType6[Bananas]</definedName>
    <definedName name="EMAIL" localSheetId="7">'C2.1S'!$D$101</definedName>
    <definedName name="EMAIL">'C2.1'!$D$101</definedName>
    <definedName name="EUR_USD" localSheetId="12">'C4.1'!$D$76</definedName>
    <definedName name="EUR_USD" localSheetId="13">'C4.1S'!$D$76</definedName>
    <definedName name="EUR_USD">#REF!</definedName>
    <definedName name="grp_WalkMeArrows">"shp_ArrowCurved,txt_WalkMeArrows,shp_ArrowStraight"</definedName>
    <definedName name="grp_WalkMeBrace">"shp_BraceBottom,txt_WalkMeBrace,shp_BraceLeft"</definedName>
    <definedName name="Lemons">[1]!tbl_FruitType5[Lemons]</definedName>
    <definedName name="lst_Fruit">[1]!tbl_Fruit[Fruit]</definedName>
    <definedName name="lst_FruitType">[1]!tbl_FruitType[Apples]</definedName>
    <definedName name="Oranges">[1]!tbl_FruitType4[Oranges]</definedName>
    <definedName name="SalesTax">0.0825</definedName>
    <definedName name="Shipping">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16" i="29" l="1"/>
  <c r="D121" i="30"/>
  <c r="E121" i="30" s="1"/>
  <c r="D120" i="30"/>
  <c r="E120" i="30" s="1"/>
  <c r="D119" i="30"/>
  <c r="E119" i="30" s="1"/>
  <c r="D118" i="30"/>
  <c r="E118" i="30" s="1"/>
  <c r="D117" i="30"/>
  <c r="E117" i="30" s="1"/>
  <c r="D116" i="30"/>
  <c r="E116" i="30" s="1"/>
  <c r="D110" i="30"/>
  <c r="D109" i="30"/>
  <c r="D108" i="30"/>
  <c r="D105" i="30"/>
  <c r="D104" i="30"/>
  <c r="F96" i="30"/>
  <c r="E96" i="30"/>
  <c r="F95" i="30"/>
  <c r="E95" i="30"/>
  <c r="F94" i="30"/>
  <c r="E94" i="30"/>
  <c r="F93" i="30"/>
  <c r="E93" i="30"/>
  <c r="F92" i="30"/>
  <c r="E92" i="30"/>
  <c r="D84" i="30"/>
  <c r="E84" i="30" s="1"/>
  <c r="D83" i="30"/>
  <c r="E83" i="30" s="1"/>
  <c r="D82" i="30"/>
  <c r="E82" i="30" s="1"/>
  <c r="D81" i="30"/>
  <c r="E81" i="30" s="1"/>
  <c r="E80" i="30"/>
  <c r="D80" i="30"/>
  <c r="D79" i="30"/>
  <c r="E79" i="30" s="1"/>
  <c r="G66" i="30"/>
  <c r="F66" i="30"/>
  <c r="G65" i="30"/>
  <c r="F65" i="30"/>
  <c r="G64" i="30"/>
  <c r="F64" i="30"/>
  <c r="G63" i="30"/>
  <c r="F63" i="30"/>
  <c r="G62" i="30"/>
  <c r="F62" i="30"/>
  <c r="G61" i="30"/>
  <c r="F61" i="30"/>
  <c r="G60" i="30"/>
  <c r="F60" i="30"/>
  <c r="G19" i="30"/>
  <c r="H12" i="30"/>
  <c r="H11" i="30"/>
  <c r="H10" i="30"/>
  <c r="H9" i="30"/>
  <c r="H8" i="30"/>
  <c r="D121" i="29"/>
  <c r="D120" i="29"/>
  <c r="D119" i="29"/>
  <c r="D118" i="29"/>
  <c r="D117" i="29"/>
  <c r="H97" i="28"/>
  <c r="G97" i="28"/>
  <c r="F97" i="28"/>
  <c r="E97" i="28"/>
  <c r="H96" i="28"/>
  <c r="G96" i="28"/>
  <c r="F96" i="28"/>
  <c r="E96" i="28"/>
  <c r="H95" i="28"/>
  <c r="G95" i="28"/>
  <c r="F95" i="28"/>
  <c r="E95" i="28"/>
  <c r="H94" i="28"/>
  <c r="G94" i="28"/>
  <c r="F94" i="28"/>
  <c r="E94" i="28"/>
  <c r="H93" i="28"/>
  <c r="G93" i="28"/>
  <c r="F93" i="28"/>
  <c r="E93" i="28"/>
  <c r="H92" i="28"/>
  <c r="G92" i="28"/>
  <c r="F92" i="28"/>
  <c r="E92" i="28"/>
  <c r="H91" i="28"/>
  <c r="G91" i="28"/>
  <c r="F91" i="28"/>
  <c r="E91" i="28"/>
  <c r="H90" i="28"/>
  <c r="G90" i="28"/>
  <c r="F90" i="28"/>
  <c r="E90" i="28"/>
  <c r="H89" i="28"/>
  <c r="G89" i="28"/>
  <c r="F89" i="28"/>
  <c r="E89" i="28"/>
  <c r="E75" i="28"/>
  <c r="E74" i="28"/>
  <c r="E73" i="28"/>
  <c r="E72" i="28"/>
  <c r="E71" i="28"/>
  <c r="E70" i="28"/>
  <c r="E69" i="28"/>
  <c r="E68" i="28"/>
  <c r="E67" i="28"/>
  <c r="E66" i="28"/>
  <c r="E65" i="28"/>
  <c r="E64" i="28"/>
  <c r="E57" i="28"/>
  <c r="E56" i="28"/>
  <c r="E55" i="28"/>
  <c r="E49" i="28"/>
  <c r="E48" i="28"/>
  <c r="E47" i="28"/>
  <c r="E46" i="28"/>
  <c r="E45" i="28"/>
  <c r="E44" i="28"/>
  <c r="E43" i="28"/>
  <c r="E42" i="28"/>
  <c r="E41" i="28"/>
  <c r="E40" i="28"/>
  <c r="E39" i="28"/>
  <c r="E32" i="28"/>
  <c r="E31" i="28"/>
  <c r="E30" i="28"/>
  <c r="E29" i="28"/>
  <c r="E28" i="28"/>
  <c r="E27" i="28"/>
  <c r="E26" i="28"/>
  <c r="E25" i="28"/>
  <c r="E24" i="28"/>
  <c r="E15" i="28"/>
  <c r="E14" i="28"/>
  <c r="E13" i="28"/>
  <c r="E8" i="28"/>
  <c r="E7" i="28"/>
  <c r="E6" i="28"/>
  <c r="F146" i="22" l="1"/>
  <c r="D146" i="22"/>
  <c r="E146" i="22" s="1"/>
  <c r="F145" i="22"/>
  <c r="E145" i="22"/>
  <c r="D145" i="22"/>
  <c r="F144" i="22"/>
  <c r="D144" i="22"/>
  <c r="E144" i="22" s="1"/>
  <c r="F143" i="22"/>
  <c r="D143" i="22"/>
  <c r="E143" i="22" s="1"/>
  <c r="F142" i="22"/>
  <c r="D142" i="22"/>
  <c r="E142" i="22" s="1"/>
  <c r="F141" i="22"/>
  <c r="E141" i="22"/>
  <c r="D141" i="22"/>
  <c r="F140" i="22"/>
  <c r="D140" i="22"/>
  <c r="E140" i="22" s="1"/>
  <c r="F139" i="22"/>
  <c r="D139" i="22"/>
  <c r="E139" i="22" s="1"/>
  <c r="F138" i="22"/>
  <c r="D138" i="22"/>
  <c r="E138" i="22" s="1"/>
  <c r="F137" i="22"/>
  <c r="E137" i="22"/>
  <c r="D137" i="22"/>
  <c r="F136" i="22"/>
  <c r="D136" i="22"/>
  <c r="E136" i="22" s="1"/>
  <c r="F135" i="22"/>
  <c r="D135" i="22"/>
  <c r="E135" i="22" s="1"/>
  <c r="H125" i="22"/>
  <c r="E125" i="22"/>
  <c r="F125" i="22" s="1"/>
  <c r="G125" i="22" s="1"/>
  <c r="D125" i="22"/>
  <c r="H124" i="22"/>
  <c r="E124" i="22"/>
  <c r="F124" i="22" s="1"/>
  <c r="G124" i="22" s="1"/>
  <c r="D124" i="22"/>
  <c r="H123" i="22"/>
  <c r="E123" i="22"/>
  <c r="F123" i="22" s="1"/>
  <c r="G123" i="22" s="1"/>
  <c r="D123" i="22"/>
  <c r="H122" i="22"/>
  <c r="E122" i="22"/>
  <c r="F122" i="22" s="1"/>
  <c r="G122" i="22" s="1"/>
  <c r="D122" i="22"/>
  <c r="H121" i="22"/>
  <c r="E121" i="22"/>
  <c r="F121" i="22" s="1"/>
  <c r="G121" i="22" s="1"/>
  <c r="D121" i="22"/>
  <c r="H120" i="22"/>
  <c r="E120" i="22"/>
  <c r="F120" i="22" s="1"/>
  <c r="G120" i="22" s="1"/>
  <c r="D120" i="22"/>
  <c r="H119" i="22"/>
  <c r="E119" i="22"/>
  <c r="F119" i="22" s="1"/>
  <c r="G119" i="22" s="1"/>
  <c r="D119" i="22"/>
  <c r="H118" i="22"/>
  <c r="E118" i="22"/>
  <c r="F118" i="22" s="1"/>
  <c r="G118" i="22" s="1"/>
  <c r="D118" i="22"/>
  <c r="H117" i="22"/>
  <c r="E117" i="22"/>
  <c r="F117" i="22" s="1"/>
  <c r="G117" i="22" s="1"/>
  <c r="D117" i="22"/>
  <c r="D109" i="22"/>
  <c r="D108" i="22"/>
  <c r="D107" i="22"/>
  <c r="D106" i="22"/>
  <c r="D105" i="22"/>
  <c r="D104" i="22"/>
  <c r="D103" i="22"/>
  <c r="D102" i="22"/>
  <c r="D101" i="22"/>
  <c r="D100" i="22"/>
  <c r="G93" i="22"/>
  <c r="E93" i="22"/>
  <c r="D93" i="22"/>
  <c r="F93" i="22" s="1"/>
  <c r="G92" i="22"/>
  <c r="E92" i="22"/>
  <c r="D92" i="22"/>
  <c r="F92" i="22" s="1"/>
  <c r="G91" i="22"/>
  <c r="F91" i="22"/>
  <c r="E91" i="22"/>
  <c r="D91" i="22"/>
  <c r="G90" i="22"/>
  <c r="E90" i="22"/>
  <c r="D90" i="22"/>
  <c r="F90" i="22" s="1"/>
  <c r="G89" i="22"/>
  <c r="E89" i="22"/>
  <c r="D89" i="22"/>
  <c r="F89" i="22" s="1"/>
  <c r="G88" i="22"/>
  <c r="F88" i="22"/>
  <c r="E88" i="22"/>
  <c r="D88" i="22"/>
  <c r="G87" i="22"/>
  <c r="E87" i="22"/>
  <c r="D87" i="22"/>
  <c r="F87" i="22" s="1"/>
  <c r="G86" i="22"/>
  <c r="E86" i="22"/>
  <c r="D86" i="22"/>
  <c r="F86" i="22" s="1"/>
  <c r="G85" i="22"/>
  <c r="F85" i="22"/>
  <c r="E85" i="22"/>
  <c r="D85" i="22"/>
  <c r="F76" i="22"/>
  <c r="D76" i="22"/>
  <c r="E76" i="22" s="1"/>
  <c r="F75" i="22"/>
  <c r="E75" i="22"/>
  <c r="D75" i="22"/>
  <c r="F74" i="22"/>
  <c r="D74" i="22"/>
  <c r="E74" i="22" s="1"/>
  <c r="F73" i="22"/>
  <c r="D73" i="22"/>
  <c r="E73" i="22" s="1"/>
  <c r="F72" i="22"/>
  <c r="D72" i="22"/>
  <c r="E72" i="22" s="1"/>
  <c r="F71" i="22"/>
  <c r="E71" i="22"/>
  <c r="D71" i="22"/>
  <c r="F70" i="22"/>
  <c r="D70" i="22"/>
  <c r="E70" i="22" s="1"/>
  <c r="F69" i="22"/>
  <c r="D69" i="22"/>
  <c r="E69" i="22" s="1"/>
  <c r="F68" i="22"/>
  <c r="D68" i="22"/>
  <c r="E68" i="22" s="1"/>
  <c r="F60" i="22"/>
  <c r="E60" i="22"/>
  <c r="D60" i="22"/>
  <c r="F59" i="22"/>
  <c r="E59" i="22"/>
  <c r="D59" i="22"/>
  <c r="F58" i="22"/>
  <c r="E58" i="22"/>
  <c r="D58" i="22"/>
  <c r="F57" i="22"/>
  <c r="E57" i="22"/>
  <c r="D57" i="22"/>
  <c r="F56" i="22"/>
  <c r="E56" i="22"/>
  <c r="D56" i="22"/>
  <c r="F55" i="22"/>
  <c r="E55" i="22"/>
  <c r="D55" i="22"/>
  <c r="F54" i="22"/>
  <c r="E54" i="22"/>
  <c r="D54" i="22"/>
  <c r="F53" i="22"/>
  <c r="E53" i="22"/>
  <c r="D53" i="22"/>
  <c r="F52" i="22"/>
  <c r="E52" i="22"/>
  <c r="D52" i="22"/>
  <c r="F51" i="22"/>
  <c r="E51" i="22"/>
  <c r="D51" i="22"/>
  <c r="D39" i="22"/>
  <c r="D38" i="22"/>
  <c r="D37" i="22"/>
  <c r="D36" i="22"/>
  <c r="D35" i="22"/>
  <c r="E22" i="22"/>
  <c r="D22" i="22"/>
  <c r="E21" i="22"/>
  <c r="D21" i="22"/>
  <c r="E20" i="22"/>
  <c r="D20" i="22"/>
  <c r="E9" i="22"/>
  <c r="D9" i="22"/>
  <c r="E8" i="22"/>
  <c r="D8" i="22"/>
  <c r="E7" i="22"/>
  <c r="D7" i="22"/>
  <c r="H12" i="21"/>
  <c r="I12" i="21" s="1"/>
  <c r="J12" i="21" s="1"/>
  <c r="G12" i="21"/>
  <c r="F12" i="21"/>
  <c r="H11" i="21"/>
  <c r="I11" i="21" s="1"/>
  <c r="J11" i="21" s="1"/>
  <c r="F11" i="21"/>
  <c r="G11" i="21" s="1"/>
  <c r="H10" i="21"/>
  <c r="I10" i="21" s="1"/>
  <c r="J10" i="21" s="1"/>
  <c r="F10" i="21"/>
  <c r="G10" i="21" s="1"/>
  <c r="H9" i="21"/>
  <c r="I9" i="21" s="1"/>
  <c r="J9" i="21" s="1"/>
  <c r="F9" i="21"/>
  <c r="G9" i="21" s="1"/>
  <c r="H8" i="21"/>
  <c r="I8" i="21" s="1"/>
  <c r="J8" i="21" s="1"/>
  <c r="F8" i="21"/>
  <c r="G8" i="21" s="1"/>
  <c r="H7" i="21"/>
  <c r="I7" i="21" s="1"/>
  <c r="J7" i="21" s="1"/>
  <c r="F7" i="21"/>
  <c r="G7" i="21" s="1"/>
  <c r="H6" i="21"/>
  <c r="I6" i="21" s="1"/>
  <c r="J6" i="21" s="1"/>
  <c r="F6" i="21"/>
  <c r="G6" i="21" s="1"/>
</calcChain>
</file>

<file path=xl/sharedStrings.xml><?xml version="1.0" encoding="utf-8"?>
<sst xmlns="http://schemas.openxmlformats.org/spreadsheetml/2006/main" count="805" uniqueCount="436">
  <si>
    <t>Go back to top by pressing CTRL+HOME. To start the tour, press CTRL+PAGE DOWN.</t>
  </si>
  <si>
    <t>Articulated Trucks</t>
  </si>
  <si>
    <t>Backhoe Loaders</t>
  </si>
  <si>
    <t>Compactors</t>
  </si>
  <si>
    <t>Electric Rope Shovels</t>
  </si>
  <si>
    <t>Forest Machines</t>
  </si>
  <si>
    <t>Hydraulic Mining Shovels</t>
  </si>
  <si>
    <t>Material Handlers</t>
  </si>
  <si>
    <t>Motor Graders</t>
  </si>
  <si>
    <t>Off-Highway Trucks</t>
  </si>
  <si>
    <t>Track Loaders</t>
  </si>
  <si>
    <t>Underground - Hard Rock</t>
  </si>
  <si>
    <t>Wheel Loaders</t>
  </si>
  <si>
    <t>James Rodriguez</t>
  </si>
  <si>
    <t>Lesson 3: All Text Functions</t>
  </si>
  <si>
    <t>TRIM- Removes all spaces from text except for single spaces between words. Use TRIM on text that you have received from another application that may have irregular spacing.</t>
  </si>
  <si>
    <t>PROPER- Capitalizes the first letter in a text string and any other letters in text that follow any character other than a letter. Converts all other letters to lowercase letters.</t>
  </si>
  <si>
    <t>LOWER- Converts all uppercase letters in a text string to lowercase.</t>
  </si>
  <si>
    <t>UPPER- Converts text to uppercase.</t>
  </si>
  <si>
    <t>FIND- It allows you to find the position of a specific text string within another text string. It is Case-Sensitive.</t>
  </si>
  <si>
    <t>SEARCH- It is used to locate the position of a text string within another text string, allowing you to determine where specific text begins. It is NOT Case-Sensitive.</t>
  </si>
  <si>
    <t xml:space="preserve">LEN- It is used to count the number of characters in a given text string, including all letters, numbers, special characters, and spaces. </t>
  </si>
  <si>
    <t>LEFT- It is used to extract a specified number of characters from the beginning (left side) of a text string.</t>
  </si>
  <si>
    <t>MID- It is used to extract a specific substring from a text string, starting at any position you specify.</t>
  </si>
  <si>
    <t>SUBSTITUTE- It replaces occurrences of a specified text string with another text string.</t>
  </si>
  <si>
    <t>REPLACE- It is used to replace a specified number of characters in a text string with another text string. Similar to SUBSTITUTE but it targets a specific position and length.</t>
  </si>
  <si>
    <t>RIGHT- It is used to extract a specified number of characters from the end (right side) of a text string.</t>
  </si>
  <si>
    <t>EXACT- Compares two text strings and returns TRUE if they are exactly the same, FALSE otherwise. EXACT is case-sensitive but ignores formatting differences.</t>
  </si>
  <si>
    <t>FIXED- It is used to format a number with a fixed number of decimals and optional thousand separators.</t>
  </si>
  <si>
    <t>DOLLAR- It is used to format a number into currency format with a leading dollar sign and optional decimal places.</t>
  </si>
  <si>
    <t>TEXTJOIN- It is used to concatenate (join together) multiple text strings from a range, with an optional delimiter that separates each text item.</t>
  </si>
  <si>
    <t xml:space="preserve">NUMBERVALUE- Converts text formatted numbers and regional number format representations to actual numeric values. </t>
  </si>
  <si>
    <t>TEXT- It is used to convert a numeric value into text format with a specific format code. Use it to customize how numbers are displayed in cells, such as adding currency symbols, dates, or decimals.</t>
  </si>
  <si>
    <t>Conquer Excel's text tools: Learn 23 functions with real-world examples for mastering text manipulation and analysis in this interactive lesson.</t>
  </si>
  <si>
    <t>TRIM</t>
  </si>
  <si>
    <t>PROPER</t>
  </si>
  <si>
    <t>LOWER</t>
  </si>
  <si>
    <t>UPPER</t>
  </si>
  <si>
    <t>trey  parker</t>
  </si>
  <si>
    <t xml:space="preserve"> matt   stone</t>
  </si>
  <si>
    <t>Chapter 1: Clean &amp; Capitalize text</t>
  </si>
  <si>
    <r>
      <t xml:space="preserve">The TRIM, PROPER, LOWER, and UPPER functions are text functions used to manipulate text strings. Here's an explanation of each function:
</t>
    </r>
    <r>
      <rPr>
        <b/>
        <sz val="14"/>
        <color theme="1"/>
        <rFont val="Segoe UI"/>
        <family val="2"/>
      </rPr>
      <t>TRIM Function:</t>
    </r>
    <r>
      <rPr>
        <sz val="14"/>
        <color theme="1"/>
        <rFont val="Segoe UI"/>
        <family val="2"/>
      </rPr>
      <t xml:space="preserve">
The TRIM function removes extra spaces from a text string, leaving only single spaces between words and no leading or trailing spaces.
Syntax: TRIM(text)
Example: =TRIM(" hello world ") returns "hello world" with extra spaces removed.
</t>
    </r>
    <r>
      <rPr>
        <b/>
        <sz val="14"/>
        <color theme="1"/>
        <rFont val="Segoe UI"/>
        <family val="2"/>
      </rPr>
      <t>PROPER Function:</t>
    </r>
    <r>
      <rPr>
        <sz val="14"/>
        <color theme="1"/>
        <rFont val="Segoe UI"/>
        <family val="2"/>
      </rPr>
      <t xml:space="preserve">
The PROPER function capitalizes the first letter of each word in a text string and converts the rest of the letters to lowercase.
Syntax: PROPER(text)
Example: =PROPER("hello world") returns "Hello World".
</t>
    </r>
    <r>
      <rPr>
        <b/>
        <sz val="14"/>
        <color theme="1"/>
        <rFont val="Segoe UI"/>
        <family val="2"/>
      </rPr>
      <t>LOWER Function:</t>
    </r>
    <r>
      <rPr>
        <sz val="14"/>
        <color theme="1"/>
        <rFont val="Segoe UI"/>
        <family val="2"/>
      </rPr>
      <t xml:space="preserve">
The LOWER function converts all letters in a text string to lowercase.
Syntax: LOWER(text)
Example: =LOWER("Hello World") returns "hello world".
</t>
    </r>
    <r>
      <rPr>
        <b/>
        <sz val="14"/>
        <color theme="1"/>
        <rFont val="Segoe UI"/>
        <family val="2"/>
      </rPr>
      <t>UPPER Function:</t>
    </r>
    <r>
      <rPr>
        <sz val="14"/>
        <color theme="1"/>
        <rFont val="Segoe UI"/>
        <family val="2"/>
      </rPr>
      <t xml:space="preserve">
The UPPER function converts all letters in a text string to uppercase.
Syntax: UPPER(text)
Example: =UPPER("Hello World") returns "HELLO WORLD".
</t>
    </r>
    <r>
      <rPr>
        <b/>
        <sz val="14"/>
        <color theme="1"/>
        <rFont val="Segoe UI"/>
        <family val="2"/>
      </rPr>
      <t>How They Can Be Useful:</t>
    </r>
    <r>
      <rPr>
        <sz val="14"/>
        <color theme="1"/>
        <rFont val="Segoe UI"/>
        <family val="2"/>
      </rPr>
      <t xml:space="preserve">
Data Cleaning: TRIM function is useful for removing excess spaces, which can be common when importing data from other sources.
Formatting Text: PROPER, LOWER, and UPPER functions are useful for standardizing the formatting of text strings, making them consistent for analysis or presentation purposes.
Combining with Other Functions: These functions can be combined with other functions to manipulate text in more complex ways. For example, you can use PROPER to format names or titles correctly, or you can use LOWER or UPPER to standardize case before performing comparisons or lookups.
Overall, these text functions in Excel provide simple yet powerful tools for manipulating text data, making them invaluable for tasks involving text processing and analysis.</t>
    </r>
  </si>
  <si>
    <t>FIND</t>
  </si>
  <si>
    <t>SEARCH</t>
  </si>
  <si>
    <t>LEN</t>
  </si>
  <si>
    <t>Trey Parker</t>
  </si>
  <si>
    <t>LEFT</t>
  </si>
  <si>
    <t>MID</t>
  </si>
  <si>
    <t>RIGHT</t>
  </si>
  <si>
    <t>Data</t>
  </si>
  <si>
    <t>Searches for the word in any case</t>
  </si>
  <si>
    <t>ISNUMBER</t>
  </si>
  <si>
    <t>Oliver Smith</t>
  </si>
  <si>
    <t>David Roy</t>
  </si>
  <si>
    <t>William Roberts</t>
  </si>
  <si>
    <t>Callum O'Sullivan</t>
  </si>
  <si>
    <t>Matt Tennessee</t>
  </si>
  <si>
    <t>ASCN1ZZ</t>
  </si>
  <si>
    <t>BBND1ZZ</t>
  </si>
  <si>
    <t>BIQQ1ZZ</t>
  </si>
  <si>
    <t>FIQQ1ZZ</t>
  </si>
  <si>
    <t>PCRN1ZZ</t>
  </si>
  <si>
    <t>SIQQ1ZZ</t>
  </si>
  <si>
    <t>STHL1ZZ</t>
  </si>
  <si>
    <t>TDCU1ZZ</t>
  </si>
  <si>
    <t>TKCA1ZZ</t>
  </si>
  <si>
    <t>GX111AA</t>
  </si>
  <si>
    <t>Postcode</t>
  </si>
  <si>
    <t>quantaman@yahoo.com</t>
  </si>
  <si>
    <t>kiddailey@yahoo.ca</t>
  </si>
  <si>
    <t>frosal@aol.com</t>
  </si>
  <si>
    <t>codex@me.com</t>
  </si>
  <si>
    <t>lauronen@mac.com</t>
  </si>
  <si>
    <t>graham@live.com</t>
  </si>
  <si>
    <t>drjlaw@hotmail.com</t>
  </si>
  <si>
    <t>jdray@gmail.com</t>
  </si>
  <si>
    <t>seasweb@outlook.com</t>
  </si>
  <si>
    <t>Pipelayers #P-214</t>
  </si>
  <si>
    <t>Off-Highway Trucks #OHT-391</t>
  </si>
  <si>
    <t>Material Handlers #MH-274</t>
  </si>
  <si>
    <t>Motor Graders #MG-253</t>
  </si>
  <si>
    <t>Hydraulic Mining Shovels #HMS-237</t>
  </si>
  <si>
    <t>Forest Machines #FM-300</t>
  </si>
  <si>
    <t>Electric Rope Shovels #ERS-332</t>
  </si>
  <si>
    <t>Excavators #E-224</t>
  </si>
  <si>
    <t>Drills #DRI-336</t>
  </si>
  <si>
    <t>Draglines #DRA-297</t>
  </si>
  <si>
    <t>Extracts text from position 1 to the position of "#"</t>
  </si>
  <si>
    <t>boston.txt</t>
  </si>
  <si>
    <t>philadelphia.pdf</t>
  </si>
  <si>
    <t>cleveland.xlsx</t>
  </si>
  <si>
    <t>richmond.pptx</t>
  </si>
  <si>
    <t>atlanta.jpeg</t>
  </si>
  <si>
    <t>chicago.png</t>
  </si>
  <si>
    <t>minneapolis.gif</t>
  </si>
  <si>
    <t>LAST PART</t>
  </si>
  <si>
    <t>drjlaw@hotmail.co.uk</t>
  </si>
  <si>
    <t>LOADER</t>
  </si>
  <si>
    <t>Miller Ethan</t>
  </si>
  <si>
    <t>Martin Michael</t>
  </si>
  <si>
    <t>Li James</t>
  </si>
  <si>
    <t>Lee Joseph</t>
  </si>
  <si>
    <t>Lam Robert</t>
  </si>
  <si>
    <t>Jones Jack</t>
  </si>
  <si>
    <t>Jones William</t>
  </si>
  <si>
    <t>Johnson Liam</t>
  </si>
  <si>
    <t>Gelbero William</t>
  </si>
  <si>
    <t>(559) 969-9229</t>
  </si>
  <si>
    <t>(716) 408-1779</t>
  </si>
  <si>
    <t>(857) 319-3198</t>
  </si>
  <si>
    <t>(689) 637-2404</t>
  </si>
  <si>
    <t>(859) 984-5693</t>
  </si>
  <si>
    <t>(720) 726-2113</t>
  </si>
  <si>
    <t>(269) 563-7889</t>
  </si>
  <si>
    <t>(775) 487-5767</t>
  </si>
  <si>
    <t>(339) 529-3505</t>
  </si>
  <si>
    <t>(312) 488-3999</t>
  </si>
  <si>
    <t>(647) 325-6500</t>
  </si>
  <si>
    <t>Sales Data</t>
  </si>
  <si>
    <t>Sales Forecast</t>
  </si>
  <si>
    <t>Sales Report</t>
  </si>
  <si>
    <t>REPLACE SALES BY COST</t>
  </si>
  <si>
    <t>Quarter 2, 2024</t>
  </si>
  <si>
    <t>Quarter 2, 2025</t>
  </si>
  <si>
    <t>Quarter 2, 2026</t>
  </si>
  <si>
    <t>ID #-1234567890</t>
  </si>
  <si>
    <t>ID #-6473256500</t>
  </si>
  <si>
    <t>ID #-5599699229</t>
  </si>
  <si>
    <t>ID #-7164081779</t>
  </si>
  <si>
    <t>ID #-8573193198</t>
  </si>
  <si>
    <t>ID #-6896372404</t>
  </si>
  <si>
    <t>ID #-8599845693</t>
  </si>
  <si>
    <t>ID #-7207262113</t>
  </si>
  <si>
    <t>ID #-2695637889</t>
  </si>
  <si>
    <t>ID #-7754875767</t>
  </si>
  <si>
    <t>ID #-3395293505</t>
  </si>
  <si>
    <t>ID #-3124883999</t>
  </si>
  <si>
    <t>Employee ID#</t>
  </si>
  <si>
    <t>Miller, Ethan</t>
  </si>
  <si>
    <t>Martin, Michael</t>
  </si>
  <si>
    <t>Li, James</t>
  </si>
  <si>
    <t>Lee, Joseph</t>
  </si>
  <si>
    <t>Lam, Robert</t>
  </si>
  <si>
    <t>Jones, Jack</t>
  </si>
  <si>
    <t>Jones, William</t>
  </si>
  <si>
    <t>Johnson, Liam</t>
  </si>
  <si>
    <t>Gelbero, William</t>
  </si>
  <si>
    <t>EXTRACT FIRST AND LAST NAME IN A SINGLE FORMULA</t>
  </si>
  <si>
    <t>AMPERSAND</t>
  </si>
  <si>
    <t>CONCAT</t>
  </si>
  <si>
    <t>LEFT REPLACE FIND CONCAT</t>
  </si>
  <si>
    <t>TEXTJOIN</t>
  </si>
  <si>
    <t>Close Relationships with Suppliers. Maintaining the high</t>
  </si>
  <si>
    <t>levels of quality and safety we expect in our restaurants</t>
  </si>
  <si>
    <t>depends in part on our ability to acquire high-quality, fresh</t>
  </si>
  <si>
    <t>ingredients and other necessary supplies that meet our</t>
  </si>
  <si>
    <t>specifications from reliable suppliers. Our 23 independently</t>
  </si>
  <si>
    <t>owned and operated regional distribution centers purchase</t>
  </si>
  <si>
    <t>from various suppliers we carefully select based on quality</t>
  </si>
  <si>
    <t>and the suppliers’ understanding and adherence of our</t>
  </si>
  <si>
    <t>mission. We work closely with our suppliers and seek to</t>
  </si>
  <si>
    <t>develop mutually beneficial long-term relationships with</t>
  </si>
  <si>
    <t>them. We use a mix of forward, fixed, formula and range</t>
  </si>
  <si>
    <t>forward pricing protocols, and our distribution centers</t>
  </si>
  <si>
    <t>purchase within the pricing guidelines and protocols we</t>
  </si>
  <si>
    <t>have established with suppliers. We’ve also sought to</t>
  </si>
  <si>
    <t>increase, where practical, the number of suppliers for our</t>
  </si>
  <si>
    <t>ingredients to help mitigate pricing volatility and supply</t>
  </si>
  <si>
    <t>shortages. In addition, we closely monitor industry news,</t>
  </si>
  <si>
    <t>trade tariffs, weather, exchange rates, foreign demand,</t>
  </si>
  <si>
    <t>crises and other world events that may affect our</t>
  </si>
  <si>
    <t>ingredient prices. Certain key ingredients (including beef,</t>
  </si>
  <si>
    <t>pork, chicken, beans, rice, sour cream, cheese, and tortillas)</t>
  </si>
  <si>
    <t>are purchased from a small number of suppliers.</t>
  </si>
  <si>
    <t>EXACT</t>
  </si>
  <si>
    <t>First string</t>
  </si>
  <si>
    <t>Second string</t>
  </si>
  <si>
    <t>word</t>
  </si>
  <si>
    <t>Word</t>
  </si>
  <si>
    <t>Ethan</t>
  </si>
  <si>
    <t>Michael</t>
  </si>
  <si>
    <t>James</t>
  </si>
  <si>
    <t>Joseph</t>
  </si>
  <si>
    <t>Robert</t>
  </si>
  <si>
    <t>Jack</t>
  </si>
  <si>
    <t>William</t>
  </si>
  <si>
    <t>ETHAN</t>
  </si>
  <si>
    <t>MICHAEL</t>
  </si>
  <si>
    <t>JAMES</t>
  </si>
  <si>
    <t>Mike</t>
  </si>
  <si>
    <t>Example:</t>
  </si>
  <si>
    <t>Mike has sold Mangoes worth $36</t>
  </si>
  <si>
    <t>Mangoes</t>
  </si>
  <si>
    <t>Name</t>
  </si>
  <si>
    <t>Fruit</t>
  </si>
  <si>
    <t>Amount</t>
  </si>
  <si>
    <t>Apples</t>
  </si>
  <si>
    <t>Bananas</t>
  </si>
  <si>
    <t>Oranges</t>
  </si>
  <si>
    <t>Grapes</t>
  </si>
  <si>
    <t>Carrots</t>
  </si>
  <si>
    <t>Potatoes</t>
  </si>
  <si>
    <t>Brinjals</t>
  </si>
  <si>
    <t>€2.500,235</t>
  </si>
  <si>
    <t>Sales Value in Euro</t>
  </si>
  <si>
    <t>Converted to USD</t>
  </si>
  <si>
    <t>EUR/USD</t>
  </si>
  <si>
    <t>€5.625,356</t>
  </si>
  <si>
    <t>€9.854,452</t>
  </si>
  <si>
    <t>€8.533,22</t>
  </si>
  <si>
    <t>€7.456,325</t>
  </si>
  <si>
    <t>€4.466,55</t>
  </si>
  <si>
    <t>Format Correction</t>
  </si>
  <si>
    <t>Product 1</t>
  </si>
  <si>
    <t>Product 2</t>
  </si>
  <si>
    <t>Product 3</t>
  </si>
  <si>
    <t>Product 4</t>
  </si>
  <si>
    <t>Product 5</t>
  </si>
  <si>
    <t>ABC</t>
  </si>
  <si>
    <t>Displays the character represented by 65 in the computer's character set.</t>
  </si>
  <si>
    <t>Displays the character represented by 33 in the computer's character set.</t>
  </si>
  <si>
    <t>REPT</t>
  </si>
  <si>
    <t>CHAR</t>
  </si>
  <si>
    <t>CHAR 65</t>
  </si>
  <si>
    <t>CHAR 33</t>
  </si>
  <si>
    <t>CHAR 3</t>
  </si>
  <si>
    <t>Displays the character represented by 3 in the computer's character set.</t>
  </si>
  <si>
    <t>☂️</t>
  </si>
  <si>
    <t>kansas_city.mp3</t>
  </si>
  <si>
    <t>new_york.docx</t>
  </si>
  <si>
    <t xml:space="preserve">  oliver    SMIth</t>
  </si>
  <si>
    <t>DAVid        ROY</t>
  </si>
  <si>
    <t xml:space="preserve">     james      RodrigUEZ</t>
  </si>
  <si>
    <t xml:space="preserve">      william      roberts</t>
  </si>
  <si>
    <t>callum       sammy</t>
  </si>
  <si>
    <t>FULL NAMES</t>
  </si>
  <si>
    <t>COMBINED</t>
  </si>
  <si>
    <t>City</t>
  </si>
  <si>
    <t>State</t>
  </si>
  <si>
    <t>ZIP code</t>
  </si>
  <si>
    <t>Country</t>
  </si>
  <si>
    <t>1600 Pennsylvania Ave.</t>
  </si>
  <si>
    <t>Washington</t>
  </si>
  <si>
    <t>D.C.</t>
  </si>
  <si>
    <t>USA</t>
  </si>
  <si>
    <t>931 Thomas Jefferson Parkway</t>
  </si>
  <si>
    <t>Charlottesville</t>
  </si>
  <si>
    <t>Va.</t>
  </si>
  <si>
    <t>5225 Figueroa Mountain Road</t>
  </si>
  <si>
    <t>Los Olivos</t>
  </si>
  <si>
    <t>Calif.</t>
  </si>
  <si>
    <t>351 Farmington Ave.</t>
  </si>
  <si>
    <t>Hartford</t>
  </si>
  <si>
    <t>Conn.</t>
  </si>
  <si>
    <t>10236 Charing Cross Rd.</t>
  </si>
  <si>
    <t>Los Angeles</t>
  </si>
  <si>
    <t>LEFT &amp; FIND</t>
  </si>
  <si>
    <t>LAST NAME</t>
  </si>
  <si>
    <t>FIRST NAME</t>
  </si>
  <si>
    <t>REPLACE &amp; FIND</t>
  </si>
  <si>
    <t>Locate Space between First &amp; Last Name</t>
  </si>
  <si>
    <t>Full Name</t>
  </si>
  <si>
    <t>Locate "T" in the Text String</t>
  </si>
  <si>
    <t>Tim Smith</t>
  </si>
  <si>
    <t>Bart Targaryen</t>
  </si>
  <si>
    <t>Find Length of Text</t>
  </si>
  <si>
    <t>Extract Parts of Postcode</t>
  </si>
  <si>
    <t>Extract Local Part Of Email Address</t>
  </si>
  <si>
    <t>Email Address</t>
  </si>
  <si>
    <t>Extract Domain Part Of Email Address</t>
  </si>
  <si>
    <t>Result</t>
  </si>
  <si>
    <t>Extract File Extensions From Filenames</t>
  </si>
  <si>
    <t>Word:</t>
  </si>
  <si>
    <t>FIND/ SEARCH/ LEN</t>
  </si>
  <si>
    <t>LEFT/ MID/ RIGHT</t>
  </si>
  <si>
    <t>FileName</t>
  </si>
  <si>
    <t>Chapter 2: Extract Parts of Text</t>
  </si>
  <si>
    <r>
      <rPr>
        <b/>
        <sz val="14"/>
        <color theme="1"/>
        <rFont val="Segoe UI"/>
        <family val="2"/>
      </rPr>
      <t>FIND</t>
    </r>
    <r>
      <rPr>
        <sz val="14"/>
        <color theme="1"/>
        <rFont val="Segoe UI"/>
        <family val="2"/>
      </rPr>
      <t xml:space="preserve">
Description: Searches for a specific substring within a text string and returns the position of the first character of the substring. It is case-sensitive.
Example: =FIND("a", "apple") returns 1.
Importance: The FIND function is crucial for data analysis and manipulation tasks where case sensitivity is important. It helps in locating specific characters or sequences within a string, enabling precise data parsing and extraction.
</t>
    </r>
    <r>
      <rPr>
        <b/>
        <sz val="14"/>
        <color theme="1"/>
        <rFont val="Segoe UI"/>
        <family val="2"/>
      </rPr>
      <t>SEARCH</t>
    </r>
    <r>
      <rPr>
        <sz val="14"/>
        <color theme="1"/>
        <rFont val="Segoe UI"/>
        <family val="2"/>
      </rPr>
      <t xml:space="preserve">
Description: Similar to FIND, it searches for a specific substring within a text string and returns the position of the first character of the substring. However, it is not case-sensitive.
Example: =SEARCH("a", "Apple") returns 1.
Importance: The SEARCH function is valuable for text analysis where case insensitivity is preferred. It allows users to locate substrings without worrying about letter casing, facilitating more flexible and inclusive text processing.
</t>
    </r>
    <r>
      <rPr>
        <b/>
        <sz val="14"/>
        <color theme="1"/>
        <rFont val="Segoe UI"/>
        <family val="2"/>
      </rPr>
      <t>LEN</t>
    </r>
    <r>
      <rPr>
        <sz val="14"/>
        <color theme="1"/>
        <rFont val="Segoe UI"/>
        <family val="2"/>
      </rPr>
      <t xml:space="preserve">
Description: Returns the number of characters in a text string, including spaces.
Example: =LEN("apple") returns 5.
Importance: The LEN function is essential for understanding the length of text data. It aids in tasks such as data validation, ensuring that text entries meet required length criteria, and in formatting text outputs to match specific requirements.
</t>
    </r>
    <r>
      <rPr>
        <b/>
        <sz val="14"/>
        <color theme="1"/>
        <rFont val="Segoe UI"/>
        <family val="2"/>
      </rPr>
      <t>LEFT</t>
    </r>
    <r>
      <rPr>
        <sz val="14"/>
        <color theme="1"/>
        <rFont val="Segoe UI"/>
        <family val="2"/>
      </rPr>
      <t xml:space="preserve">
Description: Extracts a specified number of characters from the start (left side) of a text string.
Example: =LEFT("apple", 3) returns app.
Importance: The LEFT function is important for isolating initial segments of strings, which is useful in formatting, creating standardized text outputs, and extracting prefixes or initial codes from larger data strings.
</t>
    </r>
    <r>
      <rPr>
        <b/>
        <sz val="14"/>
        <color theme="1"/>
        <rFont val="Segoe UI"/>
        <family val="2"/>
      </rPr>
      <t>MID</t>
    </r>
    <r>
      <rPr>
        <sz val="14"/>
        <color theme="1"/>
        <rFont val="Segoe UI"/>
        <family val="2"/>
      </rPr>
      <t xml:space="preserve">
Description: Extracts a specified number of characters from the middle of a text string, starting at a specified position.
Example: =MID("apple", 2, 3) returns ppl.
Importance: The MID function is critical for extracting substrings from within a text string, allowing for detailed and specific data extraction. It is particularly useful in parsing complex strings where specific data needs to be isolated from the middle.
</t>
    </r>
    <r>
      <rPr>
        <b/>
        <sz val="14"/>
        <color theme="1"/>
        <rFont val="Segoe UI"/>
        <family val="2"/>
      </rPr>
      <t>RIGHT</t>
    </r>
    <r>
      <rPr>
        <sz val="14"/>
        <color theme="1"/>
        <rFont val="Segoe UI"/>
        <family val="2"/>
      </rPr>
      <t xml:space="preserve">
Description: Extracts a specified number of characters from the end (right side) of a text string.
Example: =RIGHT("apple", 2) returns le.
Importance: The RIGHT function is vital for obtaining suffixes or end segments of text strings. It supports tasks like extracting final digits from codes or isolating last names from full names, enhancing the ability to manipulate and analyze text data effectively.
</t>
    </r>
    <r>
      <rPr>
        <b/>
        <sz val="14"/>
        <color theme="1"/>
        <rFont val="Segoe UI"/>
        <family val="2"/>
      </rPr>
      <t>Overall Importance</t>
    </r>
    <r>
      <rPr>
        <sz val="14"/>
        <color theme="1"/>
        <rFont val="Segoe UI"/>
        <family val="2"/>
      </rPr>
      <t xml:space="preserve">
These text functions in Excel—FIND, SEARCH, LEN, LEFT, MID, and RIGHT—are fundamental tools for data analysis, cleaning, and manipulation. They empower users to handle textual data efficiently, enabling precise extraction, validation, and transformation of text. Whether you are preparing data for analysis, extracting specific components from strings, or ensuring data consistency, these functions provide the flexibility and control needed to manage text data effectively in a wide range of applications.</t>
    </r>
  </si>
  <si>
    <t>Chapter 4: Mixed Bag</t>
  </si>
  <si>
    <t>Chapter 5: TEXT Function &amp; Custom Format</t>
  </si>
  <si>
    <t>Chapter 3: Replace &amp; Join Text</t>
  </si>
  <si>
    <r>
      <rPr>
        <b/>
        <sz val="14"/>
        <color theme="1"/>
        <rFont val="Segoe UI"/>
        <family val="2"/>
      </rPr>
      <t>SUBSTITUTE</t>
    </r>
    <r>
      <rPr>
        <sz val="14"/>
        <color theme="1"/>
        <rFont val="Segoe UI"/>
        <family val="2"/>
      </rPr>
      <t xml:space="preserve">
Description: Replaces occurrences of a specified substring within a text string with another substring.
Example: =SUBSTITUTE("apple", "p", "b") returns abble.
Importance: The SUBSTITUTE function is crucial for data cleaning and transformation. It allows users to standardize text data by replacing specific substrings with desired values, facilitating tasks like correcting misspellings, updating old terms, and ensuring consistency across data sets. This function enhances the ability to prepare and clean data for accurate analysis and reporting.
</t>
    </r>
    <r>
      <rPr>
        <b/>
        <sz val="14"/>
        <color theme="1"/>
        <rFont val="Segoe UI"/>
        <family val="2"/>
      </rPr>
      <t>REPLACE</t>
    </r>
    <r>
      <rPr>
        <sz val="14"/>
        <color theme="1"/>
        <rFont val="Segoe UI"/>
        <family val="2"/>
      </rPr>
      <t xml:space="preserve">
Description: Replaces a part of a text string with another string, starting at a specified position and for a specified number of characters.
Example: =REPLACE("apple", 2, 3, "xyz") returns axyze.
Importance: The REPLACE function is essential for modifying text data by specifying precise positions and lengths for replacement. This is particularly useful in structured text alterations where specific segments need updating, such as changing part numbers, adjusting formatted codes, or modifying dates within strings. REPLACE enhances data editing capabilities, making it easier to manage and update textual information accurately.
</t>
    </r>
    <r>
      <rPr>
        <b/>
        <sz val="14"/>
        <color theme="1"/>
        <rFont val="Segoe UI"/>
        <family val="2"/>
      </rPr>
      <t>CONCAT</t>
    </r>
    <r>
      <rPr>
        <sz val="14"/>
        <color theme="1"/>
        <rFont val="Segoe UI"/>
        <family val="2"/>
      </rPr>
      <t xml:space="preserve">
Description: Combines multiple text strings into one continuous text string.
Example: =CONCAT("apple", " pie") returns apple pie.
Importance: The CONCAT function is vital for merging data from multiple cells into a single text string. It is commonly used in data aggregation, report generation, and formatting outputs where information from different fields needs to be presented together. By enabling the seamless combination of text, CONCAT simplifies the process of creating comprehensive and readable text data from various sources, thereby improving data presentation and integration.
</t>
    </r>
    <r>
      <rPr>
        <b/>
        <sz val="14"/>
        <color theme="1"/>
        <rFont val="Segoe UI"/>
        <family val="2"/>
      </rPr>
      <t>Overall Importance</t>
    </r>
    <r>
      <rPr>
        <sz val="14"/>
        <color theme="1"/>
        <rFont val="Segoe UI"/>
        <family val="2"/>
      </rPr>
      <t xml:space="preserve">
These text functions in Excel—SUBSTITUTE, REPLACE, and CONCAT—are integral tools for data manipulation and presentation. They provide users with powerful methods to clean, modify, and combine text data, ensuring that information is accurate, consistent, and well-organized. SUBSTITUTE and REPLACE enable precise control over text editing and correction, while CONCAT facilitates the aggregation of information from multiple sources into cohesive text strings. Together, these functions enhance the ability to manage and utilize text data effectively, supporting a wide range of data processing and analysis tasks.</t>
    </r>
  </si>
  <si>
    <r>
      <rPr>
        <b/>
        <sz val="14"/>
        <color theme="1"/>
        <rFont val="Segoe UI"/>
        <family val="2"/>
      </rPr>
      <t>TEXTJOIN</t>
    </r>
    <r>
      <rPr>
        <sz val="14"/>
        <color theme="1"/>
        <rFont val="Segoe UI"/>
        <family val="2"/>
      </rPr>
      <t xml:space="preserve">
Description: Combines multiple text strings into one, with a specified delimiter between each text string. It can ignore empty cells.
Example: =TEXTJOIN(", ", TRUE, "apple", "", "pie") returns apple, pie.
Importance: The TEXTJOIN function is essential for efficiently concatenating a series of text strings with a delimiter. It simplifies the process of creating lists or combined text from multiple cells, especially when dealing with large datasets where some cells may be empty. This function is invaluable in data presentation, report generation, and any scenario requiring the combination of multiple text entries with separators.
</t>
    </r>
    <r>
      <rPr>
        <b/>
        <sz val="14"/>
        <color theme="1"/>
        <rFont val="Segoe UI"/>
        <family val="2"/>
      </rPr>
      <t>NUMBERVALUE</t>
    </r>
    <r>
      <rPr>
        <sz val="14"/>
        <color theme="1"/>
        <rFont val="Segoe UI"/>
        <family val="2"/>
      </rPr>
      <t xml:space="preserve">
Description: Converts text that appears in a recognized number format into a numeric value.
Example: =NUMBERVALUE("1,234.56") returns 1234.56.
Importance: The NUMBERVALUE function is crucial for converting text representations of numbers into actual numeric values, which can then be used in calculations. It ensures that data imported from external sources or text entries can be accurately transformed into a numeric format, facilitating accurate data analysis, calculations, and reporting.
</t>
    </r>
    <r>
      <rPr>
        <b/>
        <sz val="14"/>
        <color theme="1"/>
        <rFont val="Segoe UI"/>
        <family val="2"/>
      </rPr>
      <t>FIXED</t>
    </r>
    <r>
      <rPr>
        <sz val="14"/>
        <color theme="1"/>
        <rFont val="Segoe UI"/>
        <family val="2"/>
      </rPr>
      <t xml:space="preserve">
Description: Rounds a number to a specified number of decimal places and returns it as text, with or without commas.
Example: =FIXED(1234.567, 2, TRUE) returns 1234.57.
Importance: The FIXED function is important for formatting numbers as text with a specified number of decimal places. It helps in preparing data for presentation where consistency in numerical formatting is required, ensuring that numbers are displayed uniformly across reports and documents.
</t>
    </r>
    <r>
      <rPr>
        <b/>
        <sz val="14"/>
        <color theme="1"/>
        <rFont val="Segoe UI"/>
        <family val="2"/>
      </rPr>
      <t>DOLLAR</t>
    </r>
    <r>
      <rPr>
        <sz val="14"/>
        <color theme="1"/>
        <rFont val="Segoe UI"/>
        <family val="2"/>
      </rPr>
      <t xml:space="preserve">
Description: Converts a number to text using currency format, with the specified number of decimal places.
Example: =DOLLAR(1234.567, 2) returns $1,234.57.
Importance: The DOLLAR function is essential for financial reporting and documentation. It formats numbers as currency, making it easy to present financial data clearly and professionally. This function ensures that monetary values are displayed in a standardized format, enhancing the readability and professionalism of financial reports.
</t>
    </r>
    <r>
      <rPr>
        <b/>
        <sz val="14"/>
        <color theme="1"/>
        <rFont val="Segoe UI"/>
        <family val="2"/>
      </rPr>
      <t>REPT</t>
    </r>
    <r>
      <rPr>
        <sz val="14"/>
        <color theme="1"/>
        <rFont val="Segoe UI"/>
        <family val="2"/>
      </rPr>
      <t xml:space="preserve">
Description: Repeats a text string a specified number of times.
Example: =REPT("apple", 3) returns appleappleapple.
Importance: The REPT function is useful for generating repeated patterns of text, which can be used in creating visual aids, formatting cells, or simulating data. It is particularly helpful in situations where repetitive text or characters are required, such as generating dashed lines, borders, or filling cells with repeated data.
</t>
    </r>
    <r>
      <rPr>
        <b/>
        <sz val="14"/>
        <color theme="1"/>
        <rFont val="Segoe UI"/>
        <family val="2"/>
      </rPr>
      <t>CHAR</t>
    </r>
    <r>
      <rPr>
        <sz val="14"/>
        <color theme="1"/>
        <rFont val="Segoe UI"/>
        <family val="2"/>
      </rPr>
      <t xml:space="preserve">
Description: Returns the character specified by a numeric code.
Example: =CHAR(65) returns A.
Importance: The CHAR function is important for converting numeric codes into their corresponding characters, which is useful in encoding and decoding data, creating custom characters, and dealing with ASCII codes. It facilitates the inclusion of special characters and symbols in text strings, enhancing text manipulation and presentation capabilities.
</t>
    </r>
    <r>
      <rPr>
        <b/>
        <sz val="14"/>
        <color theme="1"/>
        <rFont val="Segoe UI"/>
        <family val="2"/>
      </rPr>
      <t>Overall Importance</t>
    </r>
    <r>
      <rPr>
        <sz val="14"/>
        <color theme="1"/>
        <rFont val="Segoe UI"/>
        <family val="2"/>
      </rPr>
      <t xml:space="preserve">
These text functions in Excel—TEXTJOIN, NUMBERVALUE, FIXED, DOLLAR, REPT, and CHAR—are powerful tools for data formatting, manipulation, and presentation. TEXTJOIN simplifies the combination of text strings with delimiters, while NUMBERVALUE ensures accurate conversion of text to numeric values. FIXED and DOLLAR are crucial for consistent numerical and financial formatting. REPT enables repetitive text generation, and CHAR facilitates the use of special characters. Together, these functions enhance the versatility and precision of text handling in Excel, supporting a wide range of data processing, analysis, and presentation tasks.</t>
    </r>
  </si>
  <si>
    <r>
      <rPr>
        <b/>
        <sz val="14"/>
        <color theme="1"/>
        <rFont val="Segoe UI"/>
        <family val="2"/>
      </rPr>
      <t>TEXT Function</t>
    </r>
    <r>
      <rPr>
        <sz val="14"/>
        <color theme="1"/>
        <rFont val="Segoe UI"/>
        <family val="2"/>
      </rPr>
      <t xml:space="preserve">
Description: Converts a value to text in a specified number format.
Example: =TEXT(1234.567, "0.00") returns 1234.57.
Detailed Explanation:
The TEXT function in Excel is incredibly powerful for formatting numbers, dates, times, and more as text according to a specified format. It allows you to customize how your data appears without changing the actual data itself.
</t>
    </r>
    <r>
      <rPr>
        <b/>
        <sz val="14"/>
        <color theme="1"/>
        <rFont val="Segoe UI"/>
        <family val="2"/>
      </rPr>
      <t>Key Components of the TEXT Function:</t>
    </r>
    <r>
      <rPr>
        <sz val="14"/>
        <color theme="1"/>
        <rFont val="Segoe UI"/>
        <family val="2"/>
      </rPr>
      <t xml:space="preserve">
Value: The number or cell reference you want to format.
Format_text: The format in which you want to display the number. This is specified using format codes.
</t>
    </r>
    <r>
      <rPr>
        <b/>
        <sz val="14"/>
        <color theme="1"/>
        <rFont val="Segoe UI"/>
        <family val="2"/>
      </rPr>
      <t xml:space="preserve">
Common Format Codes:</t>
    </r>
    <r>
      <rPr>
        <sz val="14"/>
        <color theme="1"/>
        <rFont val="Segoe UI"/>
        <family val="2"/>
      </rPr>
      <t xml:space="preserve">
0: Displays insignificant zeros.
#: Displays significant digits only.
.00: Ensures two decimal places.
,: Thousands separator.
$#,##0.00: Currency format.
dd/mm/yyyy: Date format.
hh:mm: Time format.
</t>
    </r>
    <r>
      <rPr>
        <b/>
        <sz val="14"/>
        <color theme="1"/>
        <rFont val="Segoe UI"/>
        <family val="2"/>
      </rPr>
      <t>Examples:</t>
    </r>
    <r>
      <rPr>
        <sz val="14"/>
        <color theme="1"/>
        <rFont val="Segoe UI"/>
        <family val="2"/>
      </rPr>
      <t xml:space="preserve">
=TEXT(1234.567, "$#,##0.00") formats the number as currency, returning $1,234.57.
=TEXT(TODAY(), "dd/mm/yyyy") converts the current date to a day/month/year format.
</t>
    </r>
    <r>
      <rPr>
        <b/>
        <sz val="14"/>
        <color theme="1"/>
        <rFont val="Segoe UI"/>
        <family val="2"/>
      </rPr>
      <t>Importance:</t>
    </r>
    <r>
      <rPr>
        <sz val="14"/>
        <color theme="1"/>
        <rFont val="Segoe UI"/>
        <family val="2"/>
      </rPr>
      <t xml:space="preserve">
The TEXT function is crucial when you need to display numbers or dates in a specific format within text strings. This is especially useful in creating reports, invoices, or any document where you need to combine text with numbers or dates in a readable format. By using the TEXT function, you ensure that your data is presented clearly and consistently, enhancing the readability and professionalism of your documents.
</t>
    </r>
    <r>
      <rPr>
        <b/>
        <sz val="14"/>
        <color theme="1"/>
        <rFont val="Segoe UI"/>
        <family val="2"/>
      </rPr>
      <t>Custom Format</t>
    </r>
    <r>
      <rPr>
        <sz val="14"/>
        <color theme="1"/>
        <rFont val="Segoe UI"/>
        <family val="2"/>
      </rPr>
      <t xml:space="preserve">
Custom Format in Excel allows you to change the appearance of numbers or dates in cells without altering the actual data. This method is often used directly in the cell formatting settings rather than within a formula.
</t>
    </r>
    <r>
      <rPr>
        <b/>
        <sz val="14"/>
        <color theme="1"/>
        <rFont val="Segoe UI"/>
        <family val="2"/>
      </rPr>
      <t>How to Use Custom Format:</t>
    </r>
    <r>
      <rPr>
        <sz val="14"/>
        <color theme="1"/>
        <rFont val="Segoe UI"/>
        <family val="2"/>
      </rPr>
      <t xml:space="preserve">
Select the Cells: Highlight the cells you want to format.
Open Format Cells Dialog: Right-click and choose "Format Cells," or press Ctrl + 1.
Choose Custom: In the "Number" tab, select "Custom" from the list.
Enter Format Code: Type the desired format code.
Examples of Custom Format Codes:
0.00 for two decimal places.
#,##0 for thousands separator.
$#,##0.00 for currency.
dd/mm/yyyy for dates.
hh:mm:ss for time.
Examples:
Applying #,##0 to the number 1234.567 will display it as 1,235.
Applying dd/mm/yyyy to a date cell will format the date as 31/12/2024.
Importance:
Custom Format is essential for visually formatting your data directly within cells, ensuring that it appears in a specific, standardized format. This is particularly useful for maintaining consistent presentation across your spreadsheet without using additional formulas.
</t>
    </r>
    <r>
      <rPr>
        <b/>
        <sz val="14"/>
        <color theme="1"/>
        <rFont val="Segoe UI"/>
        <family val="2"/>
      </rPr>
      <t>TEXT Function vs. Custom Format</t>
    </r>
    <r>
      <rPr>
        <sz val="14"/>
        <color theme="1"/>
        <rFont val="Segoe UI"/>
        <family val="2"/>
      </rPr>
      <t xml:space="preserve">
TEXT Function: Converts numbers to text strings with a specified format. It's useful when you need to integrate formatted numbers or dates within text strings in formulas.
Example: Combining text and formatted numbers in one cell, like ="The total is " &amp; TEXT(A1, "$#,##0.00").
Custom Format: Changes the display of numbers or dates directly within cells without altering the underlying data. It's best for maintaining a uniform look across your spreadsheet.
Example: Formatting entire columns of financial data as currency without changing their numeric properties.
Achieving Similar Results:
You can achieve similar visual results with both methods, but they serve different purposes:
Using TEXT Function: Ideal for integrating formatted data within text strings in formulas.
Example: ="Due date: " &amp; TEXT(A1, "dd/mm/yyyy") will display a date as part of a sentence.
Using Custom Format: Ideal for ensuring that cells display data in a specific format without altering the data itself.
Example: Setting a column of dates to display as dd/mm/yyyy through cell formatting ensures consistent date display.
Conclusion:
Both the TEXT function and Custom Format are indispensable tools for data presentation in Excel. The TEXT function provides flexibility within formulas to format numbers and dates as text, while Custom Format allows for consistent and professional presentation directly within cells. Understanding and using both effectively can greatly enhance the clarity and impact of your Excel documents.</t>
    </r>
  </si>
  <si>
    <t>To do this</t>
  </si>
  <si>
    <t>Press</t>
  </si>
  <si>
    <t>Close a spreadsheet</t>
  </si>
  <si>
    <t>Ctrl+W</t>
  </si>
  <si>
    <t>Open a spreadsheet</t>
  </si>
  <si>
    <t>Ctrl+O</t>
  </si>
  <si>
    <t>Go to the Home tab</t>
  </si>
  <si>
    <t>Alt+H</t>
  </si>
  <si>
    <t>Save a spreadsheet</t>
  </si>
  <si>
    <t>Ctrl+S</t>
  </si>
  <si>
    <t>Undo</t>
  </si>
  <si>
    <t>Ctrl+Z</t>
  </si>
  <si>
    <t>Remove cell contents</t>
  </si>
  <si>
    <t>Delete key</t>
  </si>
  <si>
    <t>Choose a fill color</t>
  </si>
  <si>
    <t>Alt+H, H</t>
  </si>
  <si>
    <t>Cut</t>
  </si>
  <si>
    <t>Ctrl+X</t>
  </si>
  <si>
    <t>Go to Insert tab</t>
  </si>
  <si>
    <t>Alt+N</t>
  </si>
  <si>
    <t>Bold</t>
  </si>
  <si>
    <t>Ctrl+B</t>
  </si>
  <si>
    <t>Center align cell contents</t>
  </si>
  <si>
    <t>Alt+H, A, then C</t>
  </si>
  <si>
    <t>Add borders</t>
  </si>
  <si>
    <t>Alt+H, B</t>
  </si>
  <si>
    <t>Delete column</t>
  </si>
  <si>
    <t>Alt+H,D, then C</t>
  </si>
  <si>
    <t>Go to Formula tab</t>
  </si>
  <si>
    <t>Alt+M</t>
  </si>
  <si>
    <t xml:space="preserve">Select the active tab of the Ribbon, and activate the access keys. </t>
  </si>
  <si>
    <t xml:space="preserve">Alt or F10. To move to a different tab, use access keys or the arrow keys. </t>
  </si>
  <si>
    <t xml:space="preserve">Move the focus to commands on the Ribbon. </t>
  </si>
  <si>
    <t xml:space="preserve">Tab or Shift+Tab </t>
  </si>
  <si>
    <t xml:space="preserve">Move down, up, left, or right, respectively, among the items on the Ribbon. </t>
  </si>
  <si>
    <t xml:space="preserve">The Down Arrow, Up Arrow, Left Arrow, or Right Arrow key </t>
  </si>
  <si>
    <t xml:space="preserve">Activate a selected button. </t>
  </si>
  <si>
    <t xml:space="preserve">Spacebar or Enter </t>
  </si>
  <si>
    <t>Open the list for a selected command.</t>
  </si>
  <si>
    <t xml:space="preserve">The Down Arrow key </t>
  </si>
  <si>
    <t xml:space="preserve">Open the menu for a selected button. </t>
  </si>
  <si>
    <t xml:space="preserve">Alt+Down Arrow </t>
  </si>
  <si>
    <t xml:space="preserve">When a menu or submenu is open, move to the next command. </t>
  </si>
  <si>
    <t xml:space="preserve">Down Arrow key </t>
  </si>
  <si>
    <t xml:space="preserve">Expand or collapse the Ribbon. </t>
  </si>
  <si>
    <t xml:space="preserve">Ctrl+F1 </t>
  </si>
  <si>
    <t>Move to the submenu when a main menu is open or selected.</t>
  </si>
  <si>
    <t>Left Arrow key</t>
  </si>
  <si>
    <t xml:space="preserve">Move to the previous cell in a worksheet or the previous option in a dialog box. </t>
  </si>
  <si>
    <t>Shift+Tab</t>
  </si>
  <si>
    <t xml:space="preserve">Move one cell up in a worksheet. </t>
  </si>
  <si>
    <t>Up Arrow key</t>
  </si>
  <si>
    <t xml:space="preserve">Move one cell down in a worksheet. </t>
  </si>
  <si>
    <t>Down Arrow key</t>
  </si>
  <si>
    <t xml:space="preserve">Move one cell left in a worksheet. </t>
  </si>
  <si>
    <t xml:space="preserve">Left Arrow key </t>
  </si>
  <si>
    <t xml:space="preserve">Move one cell right in a worksheet. </t>
  </si>
  <si>
    <t xml:space="preserve">Right Arrow key </t>
  </si>
  <si>
    <t xml:space="preserve">Move to the last cell on a worksheet, to the lowest used row of the rightmost used column. </t>
  </si>
  <si>
    <t xml:space="preserve">Ctrl+End </t>
  </si>
  <si>
    <t xml:space="preserve">Extend the selection of cells to the last used cell on the worksheet (lower-right corner). </t>
  </si>
  <si>
    <t xml:space="preserve">Ctrl+Shift+End </t>
  </si>
  <si>
    <t xml:space="preserve">Move to the beginning of a row in a worksheet. Home Move to the beginning of a worksheet. </t>
  </si>
  <si>
    <t>Ctrl+Home</t>
  </si>
  <si>
    <t xml:space="preserve">Move one screen down in a worksheet. </t>
  </si>
  <si>
    <t>Page Down</t>
  </si>
  <si>
    <t xml:space="preserve">Move to the next sheet in a workbook. </t>
  </si>
  <si>
    <t xml:space="preserve">Ctrl+Page Down </t>
  </si>
  <si>
    <t xml:space="preserve">Move one screen to the right in a worksheet. </t>
  </si>
  <si>
    <t xml:space="preserve">Alt+Page Down </t>
  </si>
  <si>
    <t xml:space="preserve">Move one screen up in a worksheet. </t>
  </si>
  <si>
    <t>Page Up</t>
  </si>
  <si>
    <t xml:space="preserve">Move to the previous sheet in a workbook. </t>
  </si>
  <si>
    <t xml:space="preserve">Ctrl+Page Up </t>
  </si>
  <si>
    <t xml:space="preserve">Move one cell to the right in a worksheet. Or, in a protected worksheet, move between unlocked cells. </t>
  </si>
  <si>
    <t xml:space="preserve">Tab </t>
  </si>
  <si>
    <t>Format a cell by using the Format Cells dialog box.</t>
  </si>
  <si>
    <t xml:space="preserve">Ctrl+1 </t>
  </si>
  <si>
    <t xml:space="preserve">Format fonts in the Format Cells dialog box. </t>
  </si>
  <si>
    <t xml:space="preserve">Ctrl+Shift+F or Ctrl+Shift+P </t>
  </si>
  <si>
    <t xml:space="preserve">Edit the active cell and put the insertion point at the end of its contents. </t>
  </si>
  <si>
    <t>F2</t>
  </si>
  <si>
    <t xml:space="preserve">Add or edit a cell comment. </t>
  </si>
  <si>
    <t>Shift+F2</t>
  </si>
  <si>
    <t xml:space="preserve">Move the selected cells. </t>
  </si>
  <si>
    <t xml:space="preserve">Copy the selected cells. </t>
  </si>
  <si>
    <t>Ctrl+C</t>
  </si>
  <si>
    <t xml:space="preserve">Paste content at the insertion point, replacing any selection. </t>
  </si>
  <si>
    <t xml:space="preserve">Ctrl+V </t>
  </si>
  <si>
    <t xml:space="preserve">Italicize text or remove italic formatting. </t>
  </si>
  <si>
    <t>Ctrl+I or Ctrl+3</t>
  </si>
  <si>
    <t xml:space="preserve">Bold text or remove bold formatting. </t>
  </si>
  <si>
    <t>Ctrl+B or Ctrl+2</t>
  </si>
  <si>
    <t xml:space="preserve">Underline text or remove underline. </t>
  </si>
  <si>
    <t>Ctrl+U or Ctrl+4</t>
  </si>
  <si>
    <t xml:space="preserve">Apply or remove strikethrough formatting. </t>
  </si>
  <si>
    <t>Ctrl+5</t>
  </si>
  <si>
    <t xml:space="preserve">Switch between hiding objects, displaying objects, and displaying placeholders for objects. </t>
  </si>
  <si>
    <t>Ctrl+6</t>
  </si>
  <si>
    <t xml:space="preserve">Apply an outline border to the selected cells. </t>
  </si>
  <si>
    <t>Ctrl+Shift+ampersand (&amp;)</t>
  </si>
  <si>
    <t xml:space="preserve">Remove the outline border from the selected cells. </t>
  </si>
  <si>
    <t>Ctrl+Shift+underline (_)</t>
  </si>
  <si>
    <t xml:space="preserve">Display or hide the outline symbols. </t>
  </si>
  <si>
    <t>Ctrl+8</t>
  </si>
  <si>
    <t xml:space="preserve">Hide the selected rows. </t>
  </si>
  <si>
    <t>Ctrl+9</t>
  </si>
  <si>
    <t xml:space="preserve">Hide the selected columns. </t>
  </si>
  <si>
    <t>Ctrl+0</t>
  </si>
  <si>
    <t xml:space="preserve">Use the Fill Down command to copy the contents and format of the topmost cell of a selected range into the cells below. </t>
  </si>
  <si>
    <t>Ctrl+D</t>
  </si>
  <si>
    <t xml:space="preserve">Use the Fill Right command to copy the contents and format of the leftmost cell of a selected range into the cells to the right. </t>
  </si>
  <si>
    <t>Ctrl+R</t>
  </si>
  <si>
    <t xml:space="preserve">Apply the General number format. </t>
  </si>
  <si>
    <t>Ctrl+Shift+tilde (~)</t>
  </si>
  <si>
    <t>Apply the Currency format with two decimal places (negative numbers in parentheses).</t>
  </si>
  <si>
    <t>Ctrl+Shift+dollar sign ($)</t>
  </si>
  <si>
    <t xml:space="preserve">Apply the Percentage format with no decimal places. </t>
  </si>
  <si>
    <t>Ctrl+Shift+percent (%)</t>
  </si>
  <si>
    <t>Apply the Scientific number format with two decimal places.</t>
  </si>
  <si>
    <t>Ctrl+Shift+caret (^)</t>
  </si>
  <si>
    <t xml:space="preserve">Apply the Date format with the day, month, and year. </t>
  </si>
  <si>
    <t>Ctrl+Shift+number sign (#)</t>
  </si>
  <si>
    <t xml:space="preserve">Apply the Time format with the hour and minute, and AM or PM. </t>
  </si>
  <si>
    <t>Ctrl+Shift+at sign (@)</t>
  </si>
  <si>
    <t xml:space="preserve">Apply the Number format with two decimal places, thousands separator, and minus sign (-) for negative values. </t>
  </si>
  <si>
    <t xml:space="preserve">Ctrl+Shift+exclamation point (!) </t>
  </si>
  <si>
    <t xml:space="preserve">Create or edit a hyperlink. </t>
  </si>
  <si>
    <t xml:space="preserve">Ctrl+K </t>
  </si>
  <si>
    <t xml:space="preserve">Check spelling in the active worksheet or selected range. </t>
  </si>
  <si>
    <t>F7</t>
  </si>
  <si>
    <t xml:space="preserve">Display the Quick Analysis options for selected cells that contain data. </t>
  </si>
  <si>
    <t xml:space="preserve">Ctrl+Q </t>
  </si>
  <si>
    <t xml:space="preserve">Display the Create Table dialog box. </t>
  </si>
  <si>
    <t xml:space="preserve">Ctrl+L or Ctrl+T </t>
  </si>
  <si>
    <t>SUBSTITUTE/ REPLACE/ CONCAT</t>
  </si>
  <si>
    <t>Phone Number</t>
  </si>
  <si>
    <t>FULL NAME</t>
  </si>
  <si>
    <t>Last, First</t>
  </si>
  <si>
    <t>DOLLAR/ NUMBERVALUE/ FIXED</t>
  </si>
  <si>
    <t>Product 6</t>
  </si>
  <si>
    <t>Sales in Units</t>
  </si>
  <si>
    <t>REPLACE QUARTER 2 BY 3</t>
  </si>
  <si>
    <t>ADD COMMA AFTER LAST NAME</t>
  </si>
  <si>
    <t>PH FORMAT TO CONTINOUS NUMBERS</t>
  </si>
  <si>
    <t>REPLACE FIRST 6 DIGITS OF ID # WITH ***</t>
  </si>
  <si>
    <t>Street # and Name</t>
  </si>
  <si>
    <t>DOLLAR</t>
  </si>
  <si>
    <t>NUMBERVALUE &amp; FIXED</t>
  </si>
  <si>
    <t>EQUAL SIGN</t>
  </si>
  <si>
    <t>REPT and CHAR</t>
  </si>
  <si>
    <t>CREATE VISUALIZATION USING REPT + CHAR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</si>
</sst>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_-;\-&quot;$&quot;* #,##0_-;_-&quot;$&quot;* &quot;-&quot;??_-;_-@_-"/>
  </numFmts>
  <fonts count="23" x14ac:knownFonts="1">
    <font>
      <sz val="11"/>
      <color theme="1"/>
      <name val="Calibri"/>
      <family val="2"/>
      <scheme val="minor"/>
    </font>
    <font>
      <sz val="11"/>
      <color theme="1"/>
      <name val="Calibri"/>
      <family val="2"/>
      <scheme val="minor"/>
    </font>
    <font>
      <sz val="72"/>
      <color theme="0"/>
      <name val="Calibri Light"/>
      <family val="2"/>
      <scheme val="major"/>
    </font>
    <font>
      <sz val="54"/>
      <color theme="0"/>
      <name val="Segoe UI"/>
      <family val="2"/>
    </font>
    <font>
      <sz val="17"/>
      <color theme="0"/>
      <name val="Calibri"/>
      <family val="2"/>
      <scheme val="minor"/>
    </font>
    <font>
      <sz val="11"/>
      <color rgb="FF0B744D"/>
      <name val="Calibri"/>
      <family val="2"/>
      <scheme val="minor"/>
    </font>
    <font>
      <sz val="11"/>
      <color theme="9" tint="-0.499984740745262"/>
      <name val="Calibri"/>
      <family val="2"/>
      <scheme val="minor"/>
    </font>
    <font>
      <sz val="26"/>
      <color theme="0"/>
      <name val="Segoe UI"/>
      <family val="2"/>
    </font>
    <font>
      <sz val="14"/>
      <color theme="1"/>
      <name val="Segoe UI"/>
      <family val="2"/>
    </font>
    <font>
      <b/>
      <sz val="11"/>
      <color theme="1"/>
      <name val="Calibri"/>
      <family val="2"/>
      <scheme val="minor"/>
    </font>
    <font>
      <u/>
      <sz val="11"/>
      <color theme="10"/>
      <name val="Calibri"/>
      <family val="2"/>
      <scheme val="minor"/>
    </font>
    <font>
      <u/>
      <sz val="12"/>
      <color theme="10"/>
      <name val="Calibri"/>
      <family val="2"/>
      <scheme val="minor"/>
    </font>
    <font>
      <sz val="50"/>
      <color theme="0"/>
      <name val="Segoe UI"/>
      <family val="2"/>
    </font>
    <font>
      <b/>
      <sz val="14"/>
      <color theme="1"/>
      <name val="Segoe UI"/>
      <family val="2"/>
    </font>
    <font>
      <b/>
      <sz val="15"/>
      <color theme="3"/>
      <name val="Calibri"/>
      <family val="2"/>
      <scheme val="minor"/>
    </font>
    <font>
      <b/>
      <sz val="13"/>
      <color theme="3"/>
      <name val="Calibri"/>
      <family val="2"/>
      <scheme val="minor"/>
    </font>
    <font>
      <b/>
      <sz val="11"/>
      <color rgb="FFFA7D00"/>
      <name val="Calibri"/>
      <family val="2"/>
      <scheme val="minor"/>
    </font>
    <font>
      <b/>
      <sz val="11"/>
      <color theme="0"/>
      <name val="Calibri"/>
      <family val="2"/>
      <scheme val="minor"/>
    </font>
    <font>
      <b/>
      <sz val="11"/>
      <color theme="0"/>
      <name val="Segoe UI Light"/>
      <family val="2"/>
    </font>
    <font>
      <b/>
      <sz val="11"/>
      <color rgb="FFFF0000"/>
      <name val="Calibri"/>
      <family val="2"/>
      <scheme val="minor"/>
    </font>
    <font>
      <b/>
      <sz val="11"/>
      <color rgb="FFFFFFFF"/>
      <name val="Calibri"/>
      <family val="2"/>
      <scheme val="minor"/>
    </font>
    <font>
      <sz val="10.5"/>
      <color rgb="FF363636"/>
      <name val="Segoe UI"/>
      <family val="2"/>
    </font>
    <font>
      <sz val="11"/>
      <color rgb="FFFF0000"/>
      <name val="Calibri"/>
      <family val="2"/>
      <scheme val="minor"/>
    </font>
  </fonts>
  <fills count="9">
    <fill>
      <patternFill patternType="none"/>
    </fill>
    <fill>
      <patternFill patternType="gray125"/>
    </fill>
    <fill>
      <patternFill patternType="solid">
        <fgColor rgb="FF217346"/>
        <bgColor indexed="64"/>
      </patternFill>
    </fill>
    <fill>
      <patternFill patternType="solid">
        <fgColor theme="0"/>
        <bgColor indexed="64"/>
      </patternFill>
    </fill>
    <fill>
      <patternFill patternType="solid">
        <fgColor rgb="FFF2F2F2"/>
      </patternFill>
    </fill>
    <fill>
      <patternFill patternType="solid">
        <fgColor rgb="FFA5A5A5"/>
      </patternFill>
    </fill>
    <fill>
      <patternFill patternType="solid">
        <fgColor rgb="FF227447"/>
        <bgColor theme="9"/>
      </patternFill>
    </fill>
    <fill>
      <patternFill patternType="solid">
        <fgColor rgb="FF5B9BD5"/>
        <bgColor indexed="64"/>
      </patternFill>
    </fill>
    <fill>
      <patternFill patternType="solid">
        <fgColor rgb="FFDEEAF6"/>
        <bgColor indexed="64"/>
      </patternFill>
    </fill>
  </fills>
  <borders count="35">
    <border>
      <left/>
      <right/>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diagonal/>
    </border>
    <border>
      <left/>
      <right style="thin">
        <color theme="4" tint="-0.499984740745262"/>
      </right>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top style="medium">
        <color theme="1"/>
      </top>
      <bottom style="medium">
        <color theme="1"/>
      </bottom>
      <diagonal/>
    </border>
    <border>
      <left style="medium">
        <color rgb="FF5B9BD5"/>
      </left>
      <right/>
      <top style="medium">
        <color rgb="FF5B9BD5"/>
      </top>
      <bottom style="medium">
        <color rgb="FF5B9BD5"/>
      </bottom>
      <diagonal/>
    </border>
    <border>
      <left/>
      <right style="medium">
        <color rgb="FF5B9BD5"/>
      </right>
      <top style="medium">
        <color rgb="FF5B9BD5"/>
      </top>
      <bottom style="medium">
        <color rgb="FF5B9BD5"/>
      </bottom>
      <diagonal/>
    </border>
    <border>
      <left style="medium">
        <color rgb="FF9CC2E5"/>
      </left>
      <right style="medium">
        <color rgb="FF9CC2E5"/>
      </right>
      <top/>
      <bottom style="medium">
        <color rgb="FF9CC2E5"/>
      </bottom>
      <diagonal/>
    </border>
    <border>
      <left/>
      <right style="medium">
        <color rgb="FF9CC2E5"/>
      </right>
      <top/>
      <bottom style="medium">
        <color rgb="FF9CC2E5"/>
      </bottom>
      <diagonal/>
    </border>
  </borders>
  <cellStyleXfs count="10">
    <xf numFmtId="0" fontId="0" fillId="0" borderId="0"/>
    <xf numFmtId="0" fontId="2" fillId="2" borderId="0" applyNumberFormat="0" applyBorder="0" applyProtection="0">
      <alignment horizontal="left" indent="1"/>
    </xf>
    <xf numFmtId="0" fontId="1" fillId="0" borderId="0"/>
    <xf numFmtId="0" fontId="4" fillId="2" borderId="0" applyNumberFormat="0" applyProtection="0">
      <alignment horizontal="left" wrapText="1" indent="4"/>
    </xf>
    <xf numFmtId="0" fontId="5" fillId="2" borderId="0" applyNumberFormat="0" applyProtection="0">
      <alignment horizontal="left" wrapText="1" indent="4"/>
    </xf>
    <xf numFmtId="0" fontId="10" fillId="0" borderId="0" applyNumberFormat="0" applyFill="0" applyBorder="0" applyAlignment="0" applyProtection="0"/>
    <xf numFmtId="0" fontId="14" fillId="0" borderId="25" applyNumberFormat="0" applyFill="0" applyAlignment="0" applyProtection="0"/>
    <xf numFmtId="0" fontId="15" fillId="0" borderId="26" applyNumberFormat="0" applyFill="0" applyAlignment="0" applyProtection="0"/>
    <xf numFmtId="0" fontId="16" fillId="4" borderId="27" applyNumberFormat="0" applyAlignment="0" applyProtection="0"/>
    <xf numFmtId="0" fontId="17" fillId="5" borderId="28" applyNumberFormat="0" applyAlignment="0" applyProtection="0"/>
  </cellStyleXfs>
  <cellXfs count="78">
    <xf numFmtId="0" fontId="0" fillId="0" borderId="0" xfId="0"/>
    <xf numFmtId="0" fontId="3" fillId="2" borderId="0" xfId="1" applyFont="1">
      <alignment horizontal="left" indent="1"/>
    </xf>
    <xf numFmtId="0" fontId="1" fillId="0" borderId="0" xfId="2"/>
    <xf numFmtId="0" fontId="4" fillId="2" borderId="0" xfId="3">
      <alignment horizontal="left" wrapText="1" indent="4"/>
    </xf>
    <xf numFmtId="0" fontId="5" fillId="2" borderId="0" xfId="4">
      <alignment horizontal="left" wrapText="1" indent="4"/>
    </xf>
    <xf numFmtId="0" fontId="0" fillId="3" borderId="0" xfId="0" applyFill="1"/>
    <xf numFmtId="0" fontId="9" fillId="0" borderId="0" xfId="0" applyFont="1"/>
    <xf numFmtId="0" fontId="6" fillId="2" borderId="12" xfId="0" applyFont="1" applyFill="1" applyBorder="1"/>
    <xf numFmtId="0" fontId="7" fillId="2" borderId="12" xfId="0" applyFont="1" applyFill="1" applyBorder="1" applyAlignment="1">
      <alignment vertical="center"/>
    </xf>
    <xf numFmtId="0" fontId="7" fillId="2" borderId="12" xfId="0" applyFont="1" applyFill="1" applyBorder="1" applyAlignment="1">
      <alignment horizontal="left" vertical="center"/>
    </xf>
    <xf numFmtId="0" fontId="12" fillId="2" borderId="0" xfId="1" applyFont="1" applyAlignment="1">
      <alignment horizontal="center" vertical="center" wrapText="1"/>
    </xf>
    <xf numFmtId="0" fontId="10" fillId="0" borderId="0" xfId="5"/>
    <xf numFmtId="1" fontId="0" fillId="0" borderId="0" xfId="0" applyNumberFormat="1"/>
    <xf numFmtId="0" fontId="0" fillId="0" borderId="0" xfId="0" applyAlignment="1">
      <alignment horizontal="center"/>
    </xf>
    <xf numFmtId="0" fontId="15" fillId="0" borderId="26" xfId="7"/>
    <xf numFmtId="0" fontId="14" fillId="0" borderId="25" xfId="6"/>
    <xf numFmtId="0" fontId="0" fillId="0" borderId="29" xfId="0" applyBorder="1"/>
    <xf numFmtId="0" fontId="10" fillId="0" borderId="29" xfId="5" applyBorder="1"/>
    <xf numFmtId="0" fontId="0" fillId="0" borderId="29" xfId="0" applyBorder="1" applyAlignment="1">
      <alignment horizontal="left" vertical="top"/>
    </xf>
    <xf numFmtId="164" fontId="0" fillId="0" borderId="29" xfId="0" applyNumberFormat="1" applyBorder="1" applyAlignment="1">
      <alignment horizontal="left" vertical="top"/>
    </xf>
    <xf numFmtId="0" fontId="18" fillId="6" borderId="30" xfId="0" applyFont="1" applyFill="1" applyBorder="1" applyAlignment="1">
      <alignment horizontal="center" vertical="center"/>
    </xf>
    <xf numFmtId="0" fontId="8" fillId="0" borderId="10" xfId="0" applyFont="1" applyBorder="1" applyAlignment="1">
      <alignment vertical="center" wrapText="1"/>
    </xf>
    <xf numFmtId="0" fontId="8" fillId="0" borderId="0" xfId="0" applyFont="1" applyAlignment="1">
      <alignment vertical="center" wrapText="1"/>
    </xf>
    <xf numFmtId="0" fontId="0" fillId="0" borderId="29" xfId="0" applyBorder="1" applyAlignment="1">
      <alignment horizontal="center" vertical="center"/>
    </xf>
    <xf numFmtId="164" fontId="0" fillId="0" borderId="29" xfId="0" applyNumberFormat="1" applyBorder="1" applyAlignment="1">
      <alignment horizontal="center" vertical="center"/>
    </xf>
    <xf numFmtId="0" fontId="0" fillId="2" borderId="0" xfId="0" applyFill="1"/>
    <xf numFmtId="0" fontId="20" fillId="7" borderId="31" xfId="0" applyFont="1" applyFill="1" applyBorder="1" applyAlignment="1">
      <alignment vertical="center"/>
    </xf>
    <xf numFmtId="0" fontId="20" fillId="7" borderId="32" xfId="0" applyFont="1" applyFill="1" applyBorder="1" applyAlignment="1">
      <alignment vertical="center"/>
    </xf>
    <xf numFmtId="0" fontId="21" fillId="8" borderId="33" xfId="0" applyFont="1" applyFill="1" applyBorder="1" applyAlignment="1">
      <alignment vertical="center"/>
    </xf>
    <xf numFmtId="0" fontId="21" fillId="8" borderId="34" xfId="0" applyFont="1" applyFill="1" applyBorder="1" applyAlignment="1">
      <alignment vertical="center"/>
    </xf>
    <xf numFmtId="0" fontId="21" fillId="0" borderId="33" xfId="0" applyFont="1" applyBorder="1" applyAlignment="1">
      <alignment vertical="center"/>
    </xf>
    <xf numFmtId="0" fontId="21" fillId="0" borderId="34" xfId="0" applyFont="1" applyBorder="1" applyAlignment="1">
      <alignment vertical="center"/>
    </xf>
    <xf numFmtId="0" fontId="21" fillId="8" borderId="33" xfId="0" applyFont="1" applyFill="1" applyBorder="1" applyAlignment="1">
      <alignment vertical="center" wrapText="1"/>
    </xf>
    <xf numFmtId="0" fontId="21" fillId="8" borderId="34" xfId="0" applyFont="1" applyFill="1" applyBorder="1" applyAlignment="1">
      <alignment vertical="center" wrapText="1"/>
    </xf>
    <xf numFmtId="0" fontId="21" fillId="0" borderId="33" xfId="0" applyFont="1" applyBorder="1" applyAlignment="1">
      <alignment vertical="center" wrapText="1"/>
    </xf>
    <xf numFmtId="1" fontId="0" fillId="0" borderId="29" xfId="0" applyNumberFormat="1" applyBorder="1"/>
    <xf numFmtId="0" fontId="17" fillId="5" borderId="28" xfId="9"/>
    <xf numFmtId="1" fontId="15" fillId="0" borderId="26" xfId="7" applyNumberFormat="1"/>
    <xf numFmtId="0" fontId="0" fillId="0" borderId="29" xfId="0" applyBorder="1" applyAlignment="1">
      <alignment vertical="center"/>
    </xf>
    <xf numFmtId="0" fontId="9" fillId="0" borderId="29" xfId="0" applyFont="1" applyBorder="1"/>
    <xf numFmtId="0" fontId="18" fillId="6" borderId="30" xfId="0" applyFont="1" applyFill="1" applyBorder="1" applyAlignment="1">
      <alignment horizontal="center" vertical="center" wrapText="1"/>
    </xf>
    <xf numFmtId="0" fontId="16" fillId="4" borderId="27" xfId="8"/>
    <xf numFmtId="0" fontId="9" fillId="0" borderId="0" xfId="0" applyFont="1" applyAlignment="1">
      <alignment horizontal="center"/>
    </xf>
    <xf numFmtId="0" fontId="16" fillId="4" borderId="27" xfId="8" applyAlignment="1">
      <alignment horizontal="center" vertical="center"/>
    </xf>
    <xf numFmtId="0" fontId="0" fillId="0" borderId="29" xfId="0" applyBorder="1" applyAlignment="1">
      <alignment horizontal="center"/>
    </xf>
    <xf numFmtId="0" fontId="19" fillId="0" borderId="29" xfId="0" applyFont="1" applyBorder="1"/>
    <xf numFmtId="0" fontId="18" fillId="6" borderId="30" xfId="0" applyFont="1" applyFill="1" applyBorder="1" applyAlignment="1">
      <alignment horizontal="left" vertical="center"/>
    </xf>
    <xf numFmtId="0" fontId="0" fillId="0" borderId="0" xfId="0" applyAlignment="1">
      <alignment vertical="center"/>
    </xf>
    <xf numFmtId="0" fontId="9" fillId="0" borderId="0" xfId="0" applyFont="1" applyAlignment="1">
      <alignment horizontal="left"/>
    </xf>
    <xf numFmtId="0" fontId="22" fillId="0" borderId="0" xfId="0" applyFont="1"/>
    <xf numFmtId="0" fontId="22" fillId="0" borderId="29" xfId="0" applyFont="1" applyBorder="1"/>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8" xfId="0" applyFill="1" applyBorder="1" applyAlignment="1">
      <alignment horizontal="center"/>
    </xf>
    <xf numFmtId="0" fontId="11" fillId="3" borderId="13" xfId="5" applyFont="1" applyFill="1" applyBorder="1" applyAlignment="1">
      <alignment horizontal="center" vertical="center" wrapText="1"/>
    </xf>
    <xf numFmtId="0" fontId="11" fillId="3" borderId="14" xfId="5" applyFont="1" applyFill="1" applyBorder="1" applyAlignment="1">
      <alignment horizontal="center" vertical="center" wrapText="1"/>
    </xf>
    <xf numFmtId="0" fontId="11" fillId="3" borderId="15" xfId="5" applyFont="1" applyFill="1" applyBorder="1" applyAlignment="1">
      <alignment horizontal="center" vertical="center" wrapText="1"/>
    </xf>
    <xf numFmtId="0" fontId="11" fillId="3" borderId="18" xfId="5" applyFont="1" applyFill="1" applyBorder="1" applyAlignment="1">
      <alignment horizontal="center" vertical="center" wrapText="1"/>
    </xf>
    <xf numFmtId="0" fontId="11" fillId="3" borderId="0" xfId="5" applyFont="1" applyFill="1" applyBorder="1" applyAlignment="1">
      <alignment horizontal="center" vertical="center" wrapText="1"/>
    </xf>
    <xf numFmtId="0" fontId="11" fillId="3" borderId="19" xfId="5" applyFont="1" applyFill="1" applyBorder="1" applyAlignment="1">
      <alignment horizontal="center" vertical="center" wrapText="1"/>
    </xf>
    <xf numFmtId="0" fontId="11" fillId="3" borderId="16" xfId="5" applyFont="1" applyFill="1" applyBorder="1" applyAlignment="1">
      <alignment horizontal="center" vertical="center" wrapText="1"/>
    </xf>
    <xf numFmtId="0" fontId="11" fillId="3" borderId="12" xfId="5" applyFont="1" applyFill="1" applyBorder="1" applyAlignment="1">
      <alignment horizontal="center" vertical="center" wrapText="1"/>
    </xf>
    <xf numFmtId="0" fontId="11" fillId="3" borderId="17" xfId="5" applyFont="1" applyFill="1" applyBorder="1" applyAlignment="1">
      <alignment horizontal="center"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1" xfId="0" applyFont="1" applyBorder="1" applyAlignment="1">
      <alignment horizontal="left" vertical="center" wrapText="1"/>
    </xf>
    <xf numFmtId="0" fontId="8" fillId="0" borderId="20" xfId="0" applyFont="1" applyBorder="1" applyAlignment="1">
      <alignment horizontal="left" vertical="center" wrapText="1"/>
    </xf>
    <xf numFmtId="0" fontId="8" fillId="0" borderId="0" xfId="0" applyFont="1" applyAlignment="1">
      <alignment horizontal="left" vertical="center" wrapText="1"/>
    </xf>
    <xf numFmtId="0" fontId="8" fillId="0" borderId="21" xfId="0" applyFont="1" applyBorder="1" applyAlignment="1">
      <alignment horizontal="left" vertical="center" wrapText="1"/>
    </xf>
    <xf numFmtId="0" fontId="8" fillId="0" borderId="22" xfId="0" applyFont="1" applyBorder="1" applyAlignment="1">
      <alignment horizontal="left" vertical="center" wrapText="1"/>
    </xf>
    <xf numFmtId="0" fontId="8" fillId="0" borderId="23" xfId="0" applyFont="1" applyBorder="1" applyAlignment="1">
      <alignment horizontal="left" vertical="center" wrapText="1"/>
    </xf>
    <xf numFmtId="0" fontId="8" fillId="0" borderId="24" xfId="0" applyFont="1" applyBorder="1" applyAlignment="1">
      <alignment horizontal="left" vertical="center" wrapText="1"/>
    </xf>
  </cellXfs>
  <cellStyles count="10">
    <cellStyle name="Calculation" xfId="8" builtinId="22"/>
    <cellStyle name="Check Cell" xfId="9" builtinId="23"/>
    <cellStyle name="Heading 1" xfId="6" builtinId="16"/>
    <cellStyle name="Heading 1 2" xfId="3" xr:uid="{A9F40DEA-C792-44E5-A98F-4E760663C2C8}"/>
    <cellStyle name="Heading 2" xfId="7" builtinId="17"/>
    <cellStyle name="Heading 2 2" xfId="4" xr:uid="{B58DB675-935E-4D27-80E5-7E4C21E3E039}"/>
    <cellStyle name="Hyperlink" xfId="5" builtinId="8"/>
    <cellStyle name="Normal" xfId="0" builtinId="0"/>
    <cellStyle name="Normal 2" xfId="2" xr:uid="{FD4333ED-E28F-4990-9EFE-2B2488562303}"/>
    <cellStyle name="Title 2" xfId="1" xr:uid="{EDB15538-F3BD-417C-8CCA-DAA7B1E40A32}"/>
  </cellStyles>
  <dxfs count="0"/>
  <tableStyles count="0" defaultTableStyle="TableStyleMedium2" defaultPivotStyle="PivotStyleLight16"/>
  <colors>
    <mruColors>
      <color rgb="FF2173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2"/><Relationship Id="rId1" Type="http://schemas.openxmlformats.org/officeDocument/2006/relationships/image" Target="../media/image1.png"/><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hyperlink" Target="#Chap_1!A1"/><Relationship Id="rId18" Type="http://schemas.openxmlformats.org/officeDocument/2006/relationships/hyperlink" Target="#'Table of Contents'!A70"/><Relationship Id="rId3" Type="http://schemas.openxmlformats.org/officeDocument/2006/relationships/image" Target="../media/image4.png"/><Relationship Id="rId21" Type="http://schemas.openxmlformats.org/officeDocument/2006/relationships/image" Target="../media/image11.png"/><Relationship Id="rId7" Type="http://schemas.openxmlformats.org/officeDocument/2006/relationships/hyperlink" Target="https://paypal.me/canxp" TargetMode="External"/><Relationship Id="rId12" Type="http://schemas.openxmlformats.org/officeDocument/2006/relationships/image" Target="../media/image10.png"/><Relationship Id="rId17" Type="http://schemas.openxmlformats.org/officeDocument/2006/relationships/hyperlink" Target="#Keyboard_Shortcuts!A1"/><Relationship Id="rId2" Type="http://schemas.openxmlformats.org/officeDocument/2006/relationships/image" Target="../media/image1.png"/><Relationship Id="rId16" Type="http://schemas.openxmlformats.org/officeDocument/2006/relationships/hyperlink" Target="#Chap_5!A1"/><Relationship Id="rId20" Type="http://schemas.openxmlformats.org/officeDocument/2006/relationships/hyperlink" Target="#'Table of Contents'!A2"/><Relationship Id="rId1" Type="http://schemas.openxmlformats.org/officeDocument/2006/relationships/hyperlink" Target="#'Table of Contents'!A1"/><Relationship Id="rId6" Type="http://schemas.openxmlformats.org/officeDocument/2006/relationships/image" Target="../media/image6.png"/><Relationship Id="rId11" Type="http://schemas.openxmlformats.org/officeDocument/2006/relationships/hyperlink" Target="https://youtu.be/K8bv7yZs4GI" TargetMode="External"/><Relationship Id="rId5" Type="http://schemas.openxmlformats.org/officeDocument/2006/relationships/hyperlink" Target="https://beyond-basics.online/ms-excel-l3/" TargetMode="External"/><Relationship Id="rId15" Type="http://schemas.openxmlformats.org/officeDocument/2006/relationships/hyperlink" Target="#Chap_3!A1"/><Relationship Id="rId10" Type="http://schemas.openxmlformats.org/officeDocument/2006/relationships/image" Target="../media/image9.svg"/><Relationship Id="rId19" Type="http://schemas.openxmlformats.org/officeDocument/2006/relationships/hyperlink" Target="#Chap_4!A1"/><Relationship Id="rId4" Type="http://schemas.openxmlformats.org/officeDocument/2006/relationships/image" Target="../media/image5.svg"/><Relationship Id="rId9" Type="http://schemas.openxmlformats.org/officeDocument/2006/relationships/image" Target="../media/image8.png"/><Relationship Id="rId14" Type="http://schemas.openxmlformats.org/officeDocument/2006/relationships/hyperlink" Target="#Chap_2!A1"/><Relationship Id="rId22" Type="http://schemas.openxmlformats.org/officeDocument/2006/relationships/image" Target="../media/image12.sv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1.1!A1"/><Relationship Id="rId4" Type="http://schemas.openxmlformats.org/officeDocument/2006/relationships/image" Target="../media/image5.svg"/></Relationships>
</file>

<file path=xl/drawings/_rels/drawing4.xml.rels><?xml version="1.0" encoding="UTF-8" standalone="yes"?>
<Relationships xmlns="http://schemas.openxmlformats.org/package/2006/relationships"><Relationship Id="rId1" Type="http://schemas.openxmlformats.org/officeDocument/2006/relationships/hyperlink" Target="#Chap_2!A1"/></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2.1!A1"/><Relationship Id="rId4" Type="http://schemas.openxmlformats.org/officeDocument/2006/relationships/image" Target="../media/image5.svg"/></Relationships>
</file>

<file path=xl/drawings/_rels/drawing6.xml.rels><?xml version="1.0" encoding="UTF-8" standalone="yes"?>
<Relationships xmlns="http://schemas.openxmlformats.org/package/2006/relationships"><Relationship Id="rId1" Type="http://schemas.openxmlformats.org/officeDocument/2006/relationships/hyperlink" Target="#Chap_3!A1"/></Relationships>
</file>

<file path=xl/drawings/_rels/drawing8.xml.rels><?xml version="1.0" encoding="UTF-8" standalone="yes"?>
<Relationships xmlns="http://schemas.openxmlformats.org/package/2006/relationships"><Relationship Id="rId8" Type="http://schemas.openxmlformats.org/officeDocument/2006/relationships/image" Target="../media/image17.png"/><Relationship Id="rId3" Type="http://schemas.openxmlformats.org/officeDocument/2006/relationships/image" Target="../media/image4.png"/><Relationship Id="rId7" Type="http://schemas.openxmlformats.org/officeDocument/2006/relationships/image" Target="../media/image16.svg"/><Relationship Id="rId2" Type="http://schemas.openxmlformats.org/officeDocument/2006/relationships/image" Target="../media/image1.png"/><Relationship Id="rId1" Type="http://schemas.openxmlformats.org/officeDocument/2006/relationships/hyperlink" Target="#'Table of Contents'!A1"/><Relationship Id="rId6" Type="http://schemas.openxmlformats.org/officeDocument/2006/relationships/image" Target="../media/image15.png"/><Relationship Id="rId5" Type="http://schemas.openxmlformats.org/officeDocument/2006/relationships/hyperlink" Target="#C3.1!A1"/><Relationship Id="rId4" Type="http://schemas.openxmlformats.org/officeDocument/2006/relationships/image" Target="../media/image5.svg"/><Relationship Id="rId9" Type="http://schemas.openxmlformats.org/officeDocument/2006/relationships/image" Target="../media/image18.svg"/></Relationships>
</file>

<file path=xl/drawings/_rels/drawing9.xml.rels><?xml version="1.0" encoding="UTF-8" standalone="yes"?>
<Relationships xmlns="http://schemas.openxmlformats.org/package/2006/relationships"><Relationship Id="rId1" Type="http://schemas.openxmlformats.org/officeDocument/2006/relationships/hyperlink" Target="#Chap_4!A1"/></Relationships>
</file>

<file path=xl/drawings/_rels/drawing10.xml.rels><?xml version="1.0" encoding="UTF-8" standalone="yes"?>
<Relationships xmlns="http://schemas.openxmlformats.org/package/2006/relationships"><Relationship Id="rId1" Type="http://schemas.openxmlformats.org/officeDocument/2006/relationships/hyperlink" Target="#Chap_4!A1"/></Relationships>
</file>

<file path=xl/drawings/_rels/drawing11.xml.rels><?xml version="1.0" encoding="UTF-8" standalone="yes"?>
<Relationships xmlns="http://schemas.openxmlformats.org/package/2006/relationships"><Relationship Id="rId8" Type="http://schemas.openxmlformats.org/officeDocument/2006/relationships/image" Target="../media/image17.png"/><Relationship Id="rId3" Type="http://schemas.openxmlformats.org/officeDocument/2006/relationships/image" Target="../media/image4.png"/><Relationship Id="rId7" Type="http://schemas.openxmlformats.org/officeDocument/2006/relationships/image" Target="../media/image16.svg"/><Relationship Id="rId2" Type="http://schemas.openxmlformats.org/officeDocument/2006/relationships/image" Target="../media/image1.png"/><Relationship Id="rId1" Type="http://schemas.openxmlformats.org/officeDocument/2006/relationships/hyperlink" Target="#'Table of Contents'!A1"/><Relationship Id="rId6" Type="http://schemas.openxmlformats.org/officeDocument/2006/relationships/image" Target="../media/image15.png"/><Relationship Id="rId5" Type="http://schemas.openxmlformats.org/officeDocument/2006/relationships/hyperlink" Target="#C4.1!A1"/><Relationship Id="rId4" Type="http://schemas.openxmlformats.org/officeDocument/2006/relationships/image" Target="../media/image5.svg"/><Relationship Id="rId9" Type="http://schemas.openxmlformats.org/officeDocument/2006/relationships/image" Target="../media/image18.svg"/></Relationships>
</file>

<file path=xl/drawings/_rels/drawing12.xml.rels><?xml version="1.0" encoding="UTF-8" standalone="yes"?>
<Relationships xmlns="http://schemas.openxmlformats.org/package/2006/relationships"><Relationship Id="rId1" Type="http://schemas.openxmlformats.org/officeDocument/2006/relationships/hyperlink" Target="#Chap_5!A1"/></Relationships>
</file>

<file path=xl/drawings/_rels/drawing13.xml.rels><?xml version="1.0" encoding="UTF-8" standalone="yes"?>
<Relationships xmlns="http://schemas.openxmlformats.org/package/2006/relationships"><Relationship Id="rId1" Type="http://schemas.openxmlformats.org/officeDocument/2006/relationships/hyperlink" Target="#Chap_5!A1"/></Relationships>
</file>

<file path=xl/drawings/_rels/drawing14.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4.png"/><Relationship Id="rId7" Type="http://schemas.openxmlformats.org/officeDocument/2006/relationships/image" Target="../media/image17.png"/><Relationship Id="rId2" Type="http://schemas.openxmlformats.org/officeDocument/2006/relationships/image" Target="../media/image1.png"/><Relationship Id="rId1" Type="http://schemas.openxmlformats.org/officeDocument/2006/relationships/hyperlink" Target="#'Table of Contents'!A1"/><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5.svg"/></Relationships>
</file>

<file path=xl/drawings/_rels/drawing15.xml.rels><?xml version="1.0" encoding="UTF-8" standalone="yes"?>
<Relationships xmlns="http://schemas.openxmlformats.org/package/2006/relationships"><Relationship Id="rId8" Type="http://schemas.openxmlformats.org/officeDocument/2006/relationships/hyperlink" Target="#'Table of Contents'!A1"/><Relationship Id="rId3" Type="http://schemas.openxmlformats.org/officeDocument/2006/relationships/image" Target="../media/image26.png"/><Relationship Id="rId7" Type="http://schemas.openxmlformats.org/officeDocument/2006/relationships/image" Target="../media/image30.jpg"/><Relationship Id="rId2" Type="http://schemas.openxmlformats.org/officeDocument/2006/relationships/image" Target="../media/image25.svg"/><Relationship Id="rId1" Type="http://schemas.openxmlformats.org/officeDocument/2006/relationships/image" Target="../media/image24.png"/><Relationship Id="rId6" Type="http://schemas.openxmlformats.org/officeDocument/2006/relationships/image" Target="../media/image29.svg"/><Relationship Id="rId5" Type="http://schemas.openxmlformats.org/officeDocument/2006/relationships/image" Target="../media/image28.png"/><Relationship Id="rId4" Type="http://schemas.openxmlformats.org/officeDocument/2006/relationships/image" Target="../media/image27.svg"/><Relationship Id="rId9"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14.emf"/><Relationship Id="rId1" Type="http://schemas.openxmlformats.org/officeDocument/2006/relationships/image" Target="../media/image13.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20.emf"/><Relationship Id="rId1" Type="http://schemas.openxmlformats.org/officeDocument/2006/relationships/image" Target="../media/image19.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1.emf"/></Relationships>
</file>

<file path=xl/drawings/_rels/vmlDrawing4.vml.rels><?xml version="1.0" encoding="UTF-8" standalone="yes"?>
<Relationships xmlns="http://schemas.openxmlformats.org/package/2006/relationships"><Relationship Id="rId2" Type="http://schemas.openxmlformats.org/officeDocument/2006/relationships/image" Target="../media/image23.emf"/><Relationship Id="rId1" Type="http://schemas.openxmlformats.org/officeDocument/2006/relationships/image" Target="../media/image22.emf"/></Relationships>
</file>

<file path=xl/drawings/drawing1.xml><?xml version="1.0" encoding="utf-8"?>
<xdr:wsDr xmlns:xdr="http://schemas.openxmlformats.org/drawingml/2006/spreadsheetDrawing" xmlns:a="http://schemas.openxmlformats.org/drawingml/2006/main">
  <xdr:twoCellAnchor editAs="absolute">
    <xdr:from>
      <xdr:col>0</xdr:col>
      <xdr:colOff>161925</xdr:colOff>
      <xdr:row>3</xdr:row>
      <xdr:rowOff>2412110</xdr:rowOff>
    </xdr:from>
    <xdr:to>
      <xdr:col>0</xdr:col>
      <xdr:colOff>2041238</xdr:colOff>
      <xdr:row>4</xdr:row>
      <xdr:rowOff>54603</xdr:rowOff>
    </xdr:to>
    <xdr:pic>
      <xdr:nvPicPr>
        <xdr:cNvPr id="2" name="Picture 1" descr="Excel 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61925" y="4536185"/>
          <a:ext cx="1879313" cy="995293"/>
        </a:xfrm>
        <a:prstGeom prst="rect">
          <a:avLst/>
        </a:prstGeom>
      </xdr:spPr>
    </xdr:pic>
    <xdr:clientData/>
  </xdr:twoCellAnchor>
  <xdr:absoluteAnchor>
    <xdr:pos x="6899413" y="4779963"/>
    <xdr:ext cx="1529069" cy="514350"/>
    <xdr:sp macro="" textlink="">
      <xdr:nvSpPr>
        <xdr:cNvPr id="3" name="Next Button" descr="Hyperlinked button shape to navigate to the next step">
          <a:hlinkClick xmlns:r="http://schemas.openxmlformats.org/officeDocument/2006/relationships" r:id="rId2" tooltip="Select to start the lesson"/>
          <a:extLst>
            <a:ext uri="{FF2B5EF4-FFF2-40B4-BE49-F238E27FC236}">
              <a16:creationId xmlns:a16="http://schemas.microsoft.com/office/drawing/2014/main" id="{00000000-0008-0000-0000-000003000000}"/>
            </a:ext>
          </a:extLst>
        </xdr:cNvPr>
        <xdr:cNvSpPr/>
      </xdr:nvSpPr>
      <xdr:spPr>
        <a:xfrm>
          <a:off x="6899413" y="4779963"/>
          <a:ext cx="1529069"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Get Started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twoCellAnchor>
    <xdr:from>
      <xdr:col>7</xdr:col>
      <xdr:colOff>182218</xdr:colOff>
      <xdr:row>0</xdr:row>
      <xdr:rowOff>115958</xdr:rowOff>
    </xdr:from>
    <xdr:to>
      <xdr:col>9</xdr:col>
      <xdr:colOff>66260</xdr:colOff>
      <xdr:row>2</xdr:row>
      <xdr:rowOff>505240</xdr:rowOff>
    </xdr:to>
    <xdr:sp macro="" textlink="">
      <xdr:nvSpPr>
        <xdr:cNvPr id="4" name="Arrow: Bent-Up 3">
          <a:extLst>
            <a:ext uri="{FF2B5EF4-FFF2-40B4-BE49-F238E27FC236}">
              <a16:creationId xmlns:a16="http://schemas.microsoft.com/office/drawing/2014/main" id="{00000000-0008-0000-0000-000004000000}"/>
            </a:ext>
          </a:extLst>
        </xdr:cNvPr>
        <xdr:cNvSpPr/>
      </xdr:nvSpPr>
      <xdr:spPr>
        <a:xfrm>
          <a:off x="12783793" y="115958"/>
          <a:ext cx="1369942" cy="1941857"/>
        </a:xfrm>
        <a:prstGeom prst="bentUp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41411</xdr:colOff>
      <xdr:row>1</xdr:row>
      <xdr:rowOff>496958</xdr:rowOff>
    </xdr:from>
    <xdr:to>
      <xdr:col>7</xdr:col>
      <xdr:colOff>364433</xdr:colOff>
      <xdr:row>3</xdr:row>
      <xdr:rowOff>546654</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0414136" y="754133"/>
          <a:ext cx="2551872" cy="19165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IN" sz="1800" b="1">
              <a:latin typeface="Segoe UI" panose="020B0502040204020203" pitchFamily="34" charset="0"/>
              <a:cs typeface="Segoe UI" panose="020B0502040204020203" pitchFamily="34" charset="0"/>
            </a:rPr>
            <a:t>IMPORTANT: </a:t>
          </a:r>
          <a:r>
            <a:rPr lang="en-IN" sz="1800">
              <a:latin typeface="Segoe UI" panose="020B0502040204020203" pitchFamily="34" charset="0"/>
              <a:cs typeface="Segoe UI" panose="020B0502040204020203" pitchFamily="34" charset="0"/>
            </a:rPr>
            <a:t>Enable All Connections for Optimal Performance and then click on Get Started :) </a:t>
          </a:r>
        </a:p>
      </xdr:txBody>
    </xdr:sp>
    <xdr:clientData/>
  </xdr:twoCellAnchor>
  <xdr:twoCellAnchor editAs="oneCell">
    <xdr:from>
      <xdr:col>2</xdr:col>
      <xdr:colOff>57977</xdr:colOff>
      <xdr:row>1</xdr:row>
      <xdr:rowOff>745435</xdr:rowOff>
    </xdr:from>
    <xdr:to>
      <xdr:col>3</xdr:col>
      <xdr:colOff>654324</xdr:colOff>
      <xdr:row>3</xdr:row>
      <xdr:rowOff>223630</xdr:rowOff>
    </xdr:to>
    <xdr:pic>
      <xdr:nvPicPr>
        <xdr:cNvPr id="6" name="Graphic 5" descr="Warning with solid fill">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44802" y="1002610"/>
          <a:ext cx="1339297" cy="1345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11726</xdr:rowOff>
    </xdr:from>
    <xdr:to>
      <xdr:col>1</xdr:col>
      <xdr:colOff>438150</xdr:colOff>
      <xdr:row>1</xdr:row>
      <xdr:rowOff>3369</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stretch>
          <a:fillRect/>
        </a:stretch>
      </xdr:blipFill>
      <xdr:spPr>
        <a:xfrm>
          <a:off x="0" y="11726"/>
          <a:ext cx="1046285" cy="555816"/>
        </a:xfrm>
        <a:prstGeom prst="rect">
          <a:avLst/>
        </a:prstGeom>
      </xdr:spPr>
    </xdr:pic>
    <xdr:clientData/>
  </xdr:twoCellAnchor>
  <xdr:twoCellAnchor editAs="oneCell">
    <xdr:from>
      <xdr:col>20</xdr:col>
      <xdr:colOff>439616</xdr:colOff>
      <xdr:row>0</xdr:row>
      <xdr:rowOff>0</xdr:rowOff>
    </xdr:from>
    <xdr:to>
      <xdr:col>21</xdr:col>
      <xdr:colOff>576879</xdr:colOff>
      <xdr:row>1</xdr:row>
      <xdr:rowOff>65941</xdr:rowOff>
    </xdr:to>
    <xdr:pic>
      <xdr:nvPicPr>
        <xdr:cNvPr id="17" name="Graphic 16" descr="Statistics with solid fill">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02308" y="0"/>
          <a:ext cx="745398" cy="630114"/>
        </a:xfrm>
        <a:prstGeom prst="rect">
          <a:avLst/>
        </a:prstGeom>
      </xdr:spPr>
    </xdr:pic>
    <xdr:clientData/>
  </xdr:twoCellAnchor>
  <xdr:twoCellAnchor>
    <xdr:from>
      <xdr:col>13</xdr:col>
      <xdr:colOff>476245</xdr:colOff>
      <xdr:row>1</xdr:row>
      <xdr:rowOff>0</xdr:rowOff>
    </xdr:from>
    <xdr:to>
      <xdr:col>22</xdr:col>
      <xdr:colOff>197170</xdr:colOff>
      <xdr:row>15</xdr:row>
      <xdr:rowOff>153867</xdr:rowOff>
    </xdr:to>
    <xdr:grpSp>
      <xdr:nvGrpSpPr>
        <xdr:cNvPr id="31" name="Group 30">
          <a:hlinkClick xmlns:r="http://schemas.openxmlformats.org/officeDocument/2006/relationships" r:id="rId5" tooltip="Visit Website"/>
          <a:extLst>
            <a:ext uri="{FF2B5EF4-FFF2-40B4-BE49-F238E27FC236}">
              <a16:creationId xmlns:a16="http://schemas.microsoft.com/office/drawing/2014/main" id="{00000000-0008-0000-0100-00001F000000}"/>
            </a:ext>
          </a:extLst>
        </xdr:cNvPr>
        <xdr:cNvGrpSpPr/>
      </xdr:nvGrpSpPr>
      <xdr:grpSpPr>
        <a:xfrm>
          <a:off x="8381995" y="564173"/>
          <a:ext cx="5194137" cy="2820867"/>
          <a:chOff x="2535115" y="7693269"/>
          <a:chExt cx="5194137" cy="2820867"/>
        </a:xfrm>
      </xdr:grpSpPr>
      <xdr:sp macro="" textlink="">
        <xdr:nvSpPr>
          <xdr:cNvPr id="32" name="TextBox 31">
            <a:extLst>
              <a:ext uri="{FF2B5EF4-FFF2-40B4-BE49-F238E27FC236}">
                <a16:creationId xmlns:a16="http://schemas.microsoft.com/office/drawing/2014/main" id="{00000000-0008-0000-0100-000020000000}"/>
              </a:ext>
            </a:extLst>
          </xdr:cNvPr>
          <xdr:cNvSpPr txBox="1"/>
        </xdr:nvSpPr>
        <xdr:spPr>
          <a:xfrm>
            <a:off x="3194540" y="10059868"/>
            <a:ext cx="3560884" cy="4542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IN" sz="2400">
                <a:solidFill>
                  <a:schemeClr val="accent1">
                    <a:lumMod val="50000"/>
                  </a:schemeClr>
                </a:solidFill>
                <a:latin typeface="Script MT Bold" panose="03040602040607080904" pitchFamily="66" charset="0"/>
              </a:rPr>
              <a:t>Free Online Tutorials</a:t>
            </a:r>
          </a:p>
        </xdr:txBody>
      </xdr:sp>
      <xdr:pic>
        <xdr:nvPicPr>
          <xdr:cNvPr id="33" name="Picture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35115" y="7693269"/>
            <a:ext cx="2513135" cy="2513135"/>
          </a:xfrm>
          <a:prstGeom prst="rect">
            <a:avLst/>
          </a:prstGeom>
          <a:ln>
            <a:noFill/>
          </a:ln>
        </xdr:spPr>
      </xdr:pic>
      <xdr:sp macro="" textlink="">
        <xdr:nvSpPr>
          <xdr:cNvPr id="34" name="Rectangle 33">
            <a:extLst>
              <a:ext uri="{FF2B5EF4-FFF2-40B4-BE49-F238E27FC236}">
                <a16:creationId xmlns:a16="http://schemas.microsoft.com/office/drawing/2014/main" id="{00000000-0008-0000-0100-000022000000}"/>
              </a:ext>
            </a:extLst>
          </xdr:cNvPr>
          <xdr:cNvSpPr/>
        </xdr:nvSpPr>
        <xdr:spPr>
          <a:xfrm>
            <a:off x="4212981" y="8206152"/>
            <a:ext cx="3516271" cy="1631117"/>
          </a:xfrm>
          <a:prstGeom prst="rect">
            <a:avLst/>
          </a:prstGeom>
          <a:noFill/>
          <a:ln>
            <a:noFill/>
          </a:ln>
        </xdr:spPr>
        <xdr:txBody>
          <a:bodyPr wrap="square" lIns="91440" tIns="45720" rIns="91440" bIns="45720" anchor="ctr">
            <a:noAutofit/>
          </a:bodyPr>
          <a:lstStyle/>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Beyond</a:t>
            </a:r>
          </a:p>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Basics</a:t>
            </a:r>
          </a:p>
        </xdr:txBody>
      </xdr:sp>
    </xdr:grpSp>
    <xdr:clientData/>
  </xdr:twoCellAnchor>
  <xdr:twoCellAnchor>
    <xdr:from>
      <xdr:col>1</xdr:col>
      <xdr:colOff>534871</xdr:colOff>
      <xdr:row>36</xdr:row>
      <xdr:rowOff>51276</xdr:rowOff>
    </xdr:from>
    <xdr:to>
      <xdr:col>12</xdr:col>
      <xdr:colOff>241796</xdr:colOff>
      <xdr:row>49</xdr:row>
      <xdr:rowOff>109891</xdr:rowOff>
    </xdr:to>
    <xdr:grpSp>
      <xdr:nvGrpSpPr>
        <xdr:cNvPr id="35" name="Group 34">
          <a:hlinkClick xmlns:r="http://schemas.openxmlformats.org/officeDocument/2006/relationships" r:id="rId7" tooltip="Thanks a TON for Supporting :)"/>
          <a:extLst>
            <a:ext uri="{FF2B5EF4-FFF2-40B4-BE49-F238E27FC236}">
              <a16:creationId xmlns:a16="http://schemas.microsoft.com/office/drawing/2014/main" id="{00000000-0008-0000-0100-000023000000}"/>
            </a:ext>
          </a:extLst>
        </xdr:cNvPr>
        <xdr:cNvGrpSpPr/>
      </xdr:nvGrpSpPr>
      <xdr:grpSpPr>
        <a:xfrm>
          <a:off x="1143006" y="7282949"/>
          <a:ext cx="6396405" cy="2535115"/>
          <a:chOff x="5502519" y="6923944"/>
          <a:chExt cx="5370636" cy="2000248"/>
        </a:xfrm>
      </xdr:grpSpPr>
      <xdr:pic>
        <xdr:nvPicPr>
          <xdr:cNvPr id="36" name="Picture 35" descr="Smile Gummy Monsters">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502519" y="7019193"/>
            <a:ext cx="1802422" cy="1802422"/>
          </a:xfrm>
          <a:prstGeom prst="rect">
            <a:avLst/>
          </a:prstGeom>
        </xdr:spPr>
      </xdr:pic>
      <xdr:pic>
        <xdr:nvPicPr>
          <xdr:cNvPr id="37" name="Graphic 36" descr="Coffee with solid fill">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997463" y="6923944"/>
            <a:ext cx="1875692" cy="1875692"/>
          </a:xfrm>
          <a:prstGeom prst="rect">
            <a:avLst/>
          </a:prstGeom>
        </xdr:spPr>
      </xdr:pic>
      <xdr:sp macro="" textlink="">
        <xdr:nvSpPr>
          <xdr:cNvPr id="38" name="TextBox 37">
            <a:extLst>
              <a:ext uri="{FF2B5EF4-FFF2-40B4-BE49-F238E27FC236}">
                <a16:creationId xmlns:a16="http://schemas.microsoft.com/office/drawing/2014/main" id="{00000000-0008-0000-0100-000026000000}"/>
              </a:ext>
            </a:extLst>
          </xdr:cNvPr>
          <xdr:cNvSpPr txBox="1"/>
        </xdr:nvSpPr>
        <xdr:spPr>
          <a:xfrm>
            <a:off x="7136423" y="7041173"/>
            <a:ext cx="2190750" cy="18830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3600" b="1">
                <a:solidFill>
                  <a:srgbClr val="7030A0"/>
                </a:solidFill>
                <a:latin typeface="Rockwell Condensed" panose="02060603050405020104" pitchFamily="18" charset="0"/>
              </a:rPr>
              <a:t>Buy</a:t>
            </a:r>
            <a:r>
              <a:rPr lang="en-IN" sz="3600" b="1" baseline="0">
                <a:solidFill>
                  <a:srgbClr val="7030A0"/>
                </a:solidFill>
                <a:latin typeface="Rockwell Condensed" panose="02060603050405020104" pitchFamily="18" charset="0"/>
              </a:rPr>
              <a:t> me a Coffee :)</a:t>
            </a:r>
            <a:endParaRPr lang="en-IN" sz="3600" b="1">
              <a:solidFill>
                <a:srgbClr val="7030A0"/>
              </a:solidFill>
              <a:latin typeface="Rockwell Condensed" panose="02060603050405020104" pitchFamily="18" charset="0"/>
            </a:endParaRPr>
          </a:p>
        </xdr:txBody>
      </xdr:sp>
    </xdr:grpSp>
    <xdr:clientData/>
  </xdr:twoCellAnchor>
  <xdr:twoCellAnchor>
    <xdr:from>
      <xdr:col>15</xdr:col>
      <xdr:colOff>527536</xdr:colOff>
      <xdr:row>25</xdr:row>
      <xdr:rowOff>87920</xdr:rowOff>
    </xdr:from>
    <xdr:to>
      <xdr:col>19</xdr:col>
      <xdr:colOff>586151</xdr:colOff>
      <xdr:row>36</xdr:row>
      <xdr:rowOff>51207</xdr:rowOff>
    </xdr:to>
    <xdr:grpSp>
      <xdr:nvGrpSpPr>
        <xdr:cNvPr id="46" name="Group 45">
          <a:hlinkClick xmlns:r="http://schemas.openxmlformats.org/officeDocument/2006/relationships" r:id="rId11" tooltip="Lesson# 1 Tutorial"/>
          <a:extLst>
            <a:ext uri="{FF2B5EF4-FFF2-40B4-BE49-F238E27FC236}">
              <a16:creationId xmlns:a16="http://schemas.microsoft.com/office/drawing/2014/main" id="{00000000-0008-0000-0100-00002E000000}"/>
            </a:ext>
          </a:extLst>
        </xdr:cNvPr>
        <xdr:cNvGrpSpPr/>
      </xdr:nvGrpSpPr>
      <xdr:grpSpPr>
        <a:xfrm>
          <a:off x="9649555" y="5224093"/>
          <a:ext cx="2491154" cy="2058787"/>
          <a:chOff x="9876692" y="4755173"/>
          <a:chExt cx="2491154" cy="2058787"/>
        </a:xfrm>
      </xdr:grpSpPr>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0338287" y="5641734"/>
            <a:ext cx="1692518" cy="1172226"/>
          </a:xfrm>
          <a:prstGeom prst="rect">
            <a:avLst/>
          </a:prstGeom>
        </xdr:spPr>
      </xdr:pic>
      <xdr:sp macro="" textlink="">
        <xdr:nvSpPr>
          <xdr:cNvPr id="45" name="TextBox 44">
            <a:extLst>
              <a:ext uri="{FF2B5EF4-FFF2-40B4-BE49-F238E27FC236}">
                <a16:creationId xmlns:a16="http://schemas.microsoft.com/office/drawing/2014/main" id="{00000000-0008-0000-0100-00002D000000}"/>
              </a:ext>
            </a:extLst>
          </xdr:cNvPr>
          <xdr:cNvSpPr txBox="1"/>
        </xdr:nvSpPr>
        <xdr:spPr>
          <a:xfrm>
            <a:off x="9876692" y="4755173"/>
            <a:ext cx="2491154" cy="8719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800" b="1">
                <a:latin typeface="Segoe UI" panose="020B0502040204020203" pitchFamily="34" charset="0"/>
                <a:cs typeface="Segoe UI" panose="020B0502040204020203" pitchFamily="34" charset="0"/>
              </a:rPr>
              <a:t>Watch</a:t>
            </a:r>
            <a:r>
              <a:rPr lang="en-IN" sz="1800" b="1" baseline="0">
                <a:latin typeface="Segoe UI" panose="020B0502040204020203" pitchFamily="34" charset="0"/>
                <a:cs typeface="Segoe UI" panose="020B0502040204020203" pitchFamily="34" charset="0"/>
              </a:rPr>
              <a:t> the Tutorial On YouTube</a:t>
            </a:r>
            <a:endParaRPr lang="en-IN" sz="1800" b="1">
              <a:latin typeface="Segoe UI" panose="020B0502040204020203" pitchFamily="34" charset="0"/>
              <a:cs typeface="Segoe UI" panose="020B0502040204020203" pitchFamily="34" charset="0"/>
            </a:endParaRPr>
          </a:p>
        </xdr:txBody>
      </xdr:sp>
    </xdr:grpSp>
    <xdr:clientData/>
  </xdr:twoCellAnchor>
  <xdr:oneCellAnchor>
    <xdr:from>
      <xdr:col>3</xdr:col>
      <xdr:colOff>265097</xdr:colOff>
      <xdr:row>4</xdr:row>
      <xdr:rowOff>168627</xdr:rowOff>
    </xdr:from>
    <xdr:ext cx="4312911" cy="781111"/>
    <xdr:sp macro="" textlink="">
      <xdr:nvSpPr>
        <xdr:cNvPr id="47" name="Rectangle 46">
          <a:extLst>
            <a:ext uri="{FF2B5EF4-FFF2-40B4-BE49-F238E27FC236}">
              <a16:creationId xmlns:a16="http://schemas.microsoft.com/office/drawing/2014/main" id="{00000000-0008-0000-0100-00002F000000}"/>
            </a:ext>
          </a:extLst>
        </xdr:cNvPr>
        <xdr:cNvSpPr/>
      </xdr:nvSpPr>
      <xdr:spPr>
        <a:xfrm>
          <a:off x="2089501" y="1304300"/>
          <a:ext cx="4312911"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Table of Contents</a:t>
          </a:r>
        </a:p>
      </xdr:txBody>
    </xdr:sp>
    <xdr:clientData/>
  </xdr:oneCellAnchor>
  <xdr:twoCellAnchor editAs="absolute">
    <xdr:from>
      <xdr:col>0</xdr:col>
      <xdr:colOff>249117</xdr:colOff>
      <xdr:row>0</xdr:row>
      <xdr:rowOff>476250</xdr:rowOff>
    </xdr:from>
    <xdr:to>
      <xdr:col>3</xdr:col>
      <xdr:colOff>430632</xdr:colOff>
      <xdr:row>6</xdr:row>
      <xdr:rowOff>120385</xdr:rowOff>
    </xdr:to>
    <xdr:grpSp>
      <xdr:nvGrpSpPr>
        <xdr:cNvPr id="49" name="EXTRA CREDIT" descr="EXTRA CREDIT&#10;&#10;">
          <a:extLst>
            <a:ext uri="{FF2B5EF4-FFF2-40B4-BE49-F238E27FC236}">
              <a16:creationId xmlns:a16="http://schemas.microsoft.com/office/drawing/2014/main" id="{00000000-0008-0000-0100-000031000000}"/>
            </a:ext>
          </a:extLst>
        </xdr:cNvPr>
        <xdr:cNvGrpSpPr/>
      </xdr:nvGrpSpPr>
      <xdr:grpSpPr>
        <a:xfrm>
          <a:off x="249117" y="476250"/>
          <a:ext cx="2005919" cy="1160808"/>
          <a:chOff x="9048750" y="3743325"/>
          <a:chExt cx="1987337" cy="1153413"/>
        </a:xfrm>
      </xdr:grpSpPr>
      <xdr:sp macro="" textlink="">
        <xdr:nvSpPr>
          <xdr:cNvPr id="50" name="Step" descr="EXTRA CREDIT&#10;You can raise a value to a power by using the carat (^) symbol, like =A1^A2. Enter it with Shift+6.&#10;">
            <a:extLst>
              <a:ext uri="{FF2B5EF4-FFF2-40B4-BE49-F238E27FC236}">
                <a16:creationId xmlns:a16="http://schemas.microsoft.com/office/drawing/2014/main" id="{00000000-0008-0000-0100-000032000000}"/>
              </a:ext>
            </a:extLst>
          </xdr:cNvPr>
          <xdr:cNvSpPr txBox="1"/>
        </xdr:nvSpPr>
        <xdr:spPr>
          <a:xfrm>
            <a:off x="9372799" y="3895724"/>
            <a:ext cx="1663288" cy="10010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a:defRPr/>
            </a:pPr>
            <a:r>
              <a:rPr lang="en-US" sz="1200" b="1" kern="0" baseline="0">
                <a:solidFill>
                  <a:srgbClr val="217346"/>
                </a:solidFill>
                <a:latin typeface="Copperplate Gothic Bold" panose="020E0705020206020404" pitchFamily="34" charset="0"/>
                <a:ea typeface="Segoe UI" pitchFamily="34" charset="0"/>
                <a:cs typeface="Times New Roman" panose="02020603050405020304" pitchFamily="18" charset="0"/>
              </a:rPr>
              <a:t>TIP</a:t>
            </a:r>
            <a:endParaRPr lang="en-US" sz="1200" b="1" baseline="0">
              <a:solidFill>
                <a:srgbClr val="217346"/>
              </a:solidFill>
              <a:latin typeface="Copperplate Gothic Bold" panose="020E0705020206020404" pitchFamily="34" charset="0"/>
              <a:ea typeface="Segoe UI" pitchFamily="34" charset="0"/>
              <a:cs typeface="Times New Roman" panose="02020603050405020304" pitchFamily="18" charset="0"/>
            </a:endParaRPr>
          </a:p>
          <a:p>
            <a:pPr eaLnBrk="1" fontAlgn="auto" latinLnBrk="0" hangingPunct="1"/>
            <a:r>
              <a:rPr lang="en-US" sz="1050" b="0" i="0" kern="1200" baseline="0">
                <a:solidFill>
                  <a:schemeClr val="dk1"/>
                </a:solidFill>
                <a:effectLst/>
                <a:latin typeface="Segoe UI" panose="020B0502040204020203" pitchFamily="34" charset="0"/>
                <a:ea typeface="+mn-ea"/>
                <a:cs typeface="Segoe UI" panose="020B0502040204020203" pitchFamily="34" charset="0"/>
              </a:rPr>
              <a:t>Click on the Excel icon to return to the Table of Contents anytime :)</a:t>
            </a:r>
          </a:p>
        </xdr:txBody>
      </xdr:sp>
      <xdr:sp macro="" textlink="">
        <xdr:nvSpPr>
          <xdr:cNvPr id="52" name="Extra Credit Arrow" descr="Arrow">
            <a:extLst>
              <a:ext uri="{FF2B5EF4-FFF2-40B4-BE49-F238E27FC236}">
                <a16:creationId xmlns:a16="http://schemas.microsoft.com/office/drawing/2014/main" id="{00000000-0008-0000-0100-000034000000}"/>
              </a:ext>
            </a:extLst>
          </xdr:cNvPr>
          <xdr:cNvSpPr/>
        </xdr:nvSpPr>
        <xdr:spPr>
          <a:xfrm rot="15682076" flipH="1">
            <a:off x="9021478" y="3770597"/>
            <a:ext cx="462029" cy="407486"/>
          </a:xfrm>
          <a:prstGeom prst="arc">
            <a:avLst>
              <a:gd name="adj1" fmla="val 15011426"/>
              <a:gd name="adj2" fmla="val 672396"/>
            </a:avLst>
          </a:prstGeom>
          <a:ln w="19050">
            <a:solidFill>
              <a:srgbClr val="217346"/>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grpSp>
    <xdr:clientData/>
  </xdr:twoCellAnchor>
  <xdr:twoCellAnchor>
    <xdr:from>
      <xdr:col>4</xdr:col>
      <xdr:colOff>564174</xdr:colOff>
      <xdr:row>9</xdr:row>
      <xdr:rowOff>131884</xdr:rowOff>
    </xdr:from>
    <xdr:to>
      <xdr:col>8</xdr:col>
      <xdr:colOff>571499</xdr:colOff>
      <xdr:row>12</xdr:row>
      <xdr:rowOff>117230</xdr:rowOff>
    </xdr:to>
    <xdr:sp macro="" textlink="">
      <xdr:nvSpPr>
        <xdr:cNvPr id="53" name="Rectangle: Rounded Corners 52">
          <a:hlinkClick xmlns:r="http://schemas.openxmlformats.org/officeDocument/2006/relationships" r:id="rId13" tooltip="Chapter 1"/>
          <a:extLst>
            <a:ext uri="{FF2B5EF4-FFF2-40B4-BE49-F238E27FC236}">
              <a16:creationId xmlns:a16="http://schemas.microsoft.com/office/drawing/2014/main" id="{00000000-0008-0000-0100-000035000000}"/>
            </a:ext>
          </a:extLst>
        </xdr:cNvPr>
        <xdr:cNvSpPr/>
      </xdr:nvSpPr>
      <xdr:spPr>
        <a:xfrm>
          <a:off x="2996712" y="2220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Clean</a:t>
          </a:r>
          <a:r>
            <a:rPr lang="en-IN" sz="1600" baseline="0">
              <a:latin typeface="Segoe UI" panose="020B0502040204020203" pitchFamily="34" charset="0"/>
              <a:cs typeface="Segoe UI" panose="020B0502040204020203" pitchFamily="34" charset="0"/>
            </a:rPr>
            <a:t> &amp; Capitalize text</a:t>
          </a:r>
          <a:endParaRPr lang="en-IN" sz="1600">
            <a:latin typeface="Segoe UI" panose="020B0502040204020203" pitchFamily="34" charset="0"/>
            <a:cs typeface="Segoe UI" panose="020B0502040204020203" pitchFamily="34" charset="0"/>
          </a:endParaRPr>
        </a:p>
      </xdr:txBody>
    </xdr:sp>
    <xdr:clientData/>
  </xdr:twoCellAnchor>
  <xdr:twoCellAnchor>
    <xdr:from>
      <xdr:col>4</xdr:col>
      <xdr:colOff>564174</xdr:colOff>
      <xdr:row>13</xdr:row>
      <xdr:rowOff>131884</xdr:rowOff>
    </xdr:from>
    <xdr:to>
      <xdr:col>8</xdr:col>
      <xdr:colOff>571499</xdr:colOff>
      <xdr:row>16</xdr:row>
      <xdr:rowOff>117230</xdr:rowOff>
    </xdr:to>
    <xdr:sp macro="" textlink="">
      <xdr:nvSpPr>
        <xdr:cNvPr id="3" name="Rectangle: Rounded Corners 2">
          <a:hlinkClick xmlns:r="http://schemas.openxmlformats.org/officeDocument/2006/relationships" r:id="rId14" tooltip="Chapter 2"/>
          <a:extLst>
            <a:ext uri="{FF2B5EF4-FFF2-40B4-BE49-F238E27FC236}">
              <a16:creationId xmlns:a16="http://schemas.microsoft.com/office/drawing/2014/main" id="{00000000-0008-0000-0100-000003000000}"/>
            </a:ext>
          </a:extLst>
        </xdr:cNvPr>
        <xdr:cNvSpPr/>
      </xdr:nvSpPr>
      <xdr:spPr>
        <a:xfrm>
          <a:off x="2996712" y="2220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Extract Parts of Text</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4" name="Rectangle: Rounded Corners 3">
          <a:hlinkClick xmlns:r="http://schemas.openxmlformats.org/officeDocument/2006/relationships" r:id="rId15" tooltip="Chapter 3"/>
          <a:extLst>
            <a:ext uri="{FF2B5EF4-FFF2-40B4-BE49-F238E27FC236}">
              <a16:creationId xmlns:a16="http://schemas.microsoft.com/office/drawing/2014/main" id="{00000000-0008-0000-0100-000004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Replace &amp; Join Text</a:t>
          </a:r>
        </a:p>
      </xdr:txBody>
    </xdr:sp>
    <xdr:clientData/>
  </xdr:twoCellAnchor>
  <xdr:twoCellAnchor>
    <xdr:from>
      <xdr:col>4</xdr:col>
      <xdr:colOff>564174</xdr:colOff>
      <xdr:row>25</xdr:row>
      <xdr:rowOff>131884</xdr:rowOff>
    </xdr:from>
    <xdr:to>
      <xdr:col>8</xdr:col>
      <xdr:colOff>571499</xdr:colOff>
      <xdr:row>28</xdr:row>
      <xdr:rowOff>117230</xdr:rowOff>
    </xdr:to>
    <xdr:sp macro="" textlink="">
      <xdr:nvSpPr>
        <xdr:cNvPr id="5" name="Rectangle: Rounded Corners 4">
          <a:hlinkClick xmlns:r="http://schemas.openxmlformats.org/officeDocument/2006/relationships" r:id="rId16" tooltip="Chapter 5"/>
          <a:extLst>
            <a:ext uri="{FF2B5EF4-FFF2-40B4-BE49-F238E27FC236}">
              <a16:creationId xmlns:a16="http://schemas.microsoft.com/office/drawing/2014/main" id="{00000000-0008-0000-0100-000005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TEXT &amp; Custom</a:t>
          </a:r>
        </a:p>
      </xdr:txBody>
    </xdr:sp>
    <xdr:clientData/>
  </xdr:twoCellAnchor>
  <xdr:twoCellAnchor>
    <xdr:from>
      <xdr:col>4</xdr:col>
      <xdr:colOff>564174</xdr:colOff>
      <xdr:row>29</xdr:row>
      <xdr:rowOff>131884</xdr:rowOff>
    </xdr:from>
    <xdr:to>
      <xdr:col>8</xdr:col>
      <xdr:colOff>571499</xdr:colOff>
      <xdr:row>32</xdr:row>
      <xdr:rowOff>117230</xdr:rowOff>
    </xdr:to>
    <xdr:sp macro="" textlink="">
      <xdr:nvSpPr>
        <xdr:cNvPr id="6" name="Rectangle: Rounded Corners 5">
          <a:hlinkClick xmlns:r="http://schemas.openxmlformats.org/officeDocument/2006/relationships" r:id="rId17" tooltip="Keyboard_Shortcuts"/>
          <a:extLst>
            <a:ext uri="{FF2B5EF4-FFF2-40B4-BE49-F238E27FC236}">
              <a16:creationId xmlns:a16="http://schemas.microsoft.com/office/drawing/2014/main" id="{00000000-0008-0000-0100-000006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Keyboard</a:t>
          </a:r>
          <a:r>
            <a:rPr lang="en-IN" sz="1600" baseline="0">
              <a:latin typeface="Segoe UI" panose="020B0502040204020203" pitchFamily="34" charset="0"/>
              <a:cs typeface="Segoe UI" panose="020B0502040204020203" pitchFamily="34" charset="0"/>
            </a:rPr>
            <a:t> Shortcuts</a:t>
          </a:r>
          <a:endParaRPr lang="en-IN" sz="1600">
            <a:latin typeface="Segoe UI" panose="020B0502040204020203" pitchFamily="34" charset="0"/>
            <a:cs typeface="Segoe UI" panose="020B0502040204020203" pitchFamily="34" charset="0"/>
          </a:endParaRPr>
        </a:p>
      </xdr:txBody>
    </xdr:sp>
    <xdr:clientData/>
  </xdr:twoCellAnchor>
  <xdr:twoCellAnchor>
    <xdr:from>
      <xdr:col>4</xdr:col>
      <xdr:colOff>564174</xdr:colOff>
      <xdr:row>33</xdr:row>
      <xdr:rowOff>131884</xdr:rowOff>
    </xdr:from>
    <xdr:to>
      <xdr:col>8</xdr:col>
      <xdr:colOff>571499</xdr:colOff>
      <xdr:row>36</xdr:row>
      <xdr:rowOff>117230</xdr:rowOff>
    </xdr:to>
    <xdr:sp macro="" textlink="">
      <xdr:nvSpPr>
        <xdr:cNvPr id="7" name="Rectangle: Rounded Corners 6">
          <a:hlinkClick xmlns:r="http://schemas.openxmlformats.org/officeDocument/2006/relationships" r:id="rId18" tooltip="Text Functions Glossary"/>
          <a:extLst>
            <a:ext uri="{FF2B5EF4-FFF2-40B4-BE49-F238E27FC236}">
              <a16:creationId xmlns:a16="http://schemas.microsoft.com/office/drawing/2014/main" id="{00000000-0008-0000-0100-000007000000}"/>
            </a:ext>
          </a:extLst>
        </xdr:cNvPr>
        <xdr:cNvSpPr/>
      </xdr:nvSpPr>
      <xdr:spPr>
        <a:xfrm>
          <a:off x="2996712" y="2982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Glossary</a:t>
          </a:r>
        </a:p>
      </xdr:txBody>
    </xdr:sp>
    <xdr:clientData/>
  </xdr:twoCellAnchor>
  <xdr:twoCellAnchor>
    <xdr:from>
      <xdr:col>4</xdr:col>
      <xdr:colOff>564174</xdr:colOff>
      <xdr:row>21</xdr:row>
      <xdr:rowOff>131884</xdr:rowOff>
    </xdr:from>
    <xdr:to>
      <xdr:col>8</xdr:col>
      <xdr:colOff>571499</xdr:colOff>
      <xdr:row>24</xdr:row>
      <xdr:rowOff>117230</xdr:rowOff>
    </xdr:to>
    <xdr:sp macro="" textlink="">
      <xdr:nvSpPr>
        <xdr:cNvPr id="8" name="Rectangle: Rounded Corners 7">
          <a:hlinkClick xmlns:r="http://schemas.openxmlformats.org/officeDocument/2006/relationships" r:id="rId19" tooltip="Chapter 4"/>
          <a:extLst>
            <a:ext uri="{FF2B5EF4-FFF2-40B4-BE49-F238E27FC236}">
              <a16:creationId xmlns:a16="http://schemas.microsoft.com/office/drawing/2014/main" id="{00000000-0008-0000-0100-000008000000}"/>
            </a:ext>
          </a:extLst>
        </xdr:cNvPr>
        <xdr:cNvSpPr/>
      </xdr:nvSpPr>
      <xdr:spPr>
        <a:xfrm>
          <a:off x="2996712" y="3744057"/>
          <a:ext cx="2439864"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Mixed Bag</a:t>
          </a:r>
        </a:p>
      </xdr:txBody>
    </xdr:sp>
    <xdr:clientData/>
  </xdr:twoCellAnchor>
  <xdr:oneCellAnchor>
    <xdr:from>
      <xdr:col>1</xdr:col>
      <xdr:colOff>514686</xdr:colOff>
      <xdr:row>49</xdr:row>
      <xdr:rowOff>102577</xdr:rowOff>
    </xdr:from>
    <xdr:ext cx="6331541" cy="781111"/>
    <xdr:sp macro="" textlink="">
      <xdr:nvSpPr>
        <xdr:cNvPr id="9" name="Rectangle 8">
          <a:extLst>
            <a:ext uri="{FF2B5EF4-FFF2-40B4-BE49-F238E27FC236}">
              <a16:creationId xmlns:a16="http://schemas.microsoft.com/office/drawing/2014/main" id="{00000000-0008-0000-0100-000009000000}"/>
            </a:ext>
          </a:extLst>
        </xdr:cNvPr>
        <xdr:cNvSpPr/>
      </xdr:nvSpPr>
      <xdr:spPr>
        <a:xfrm>
          <a:off x="1122821" y="9810750"/>
          <a:ext cx="6331541"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Glossary of Text Functions</a:t>
          </a:r>
        </a:p>
      </xdr:txBody>
    </xdr:sp>
    <xdr:clientData/>
  </xdr:oneCellAnchor>
  <xdr:twoCellAnchor>
    <xdr:from>
      <xdr:col>6</xdr:col>
      <xdr:colOff>139211</xdr:colOff>
      <xdr:row>110</xdr:row>
      <xdr:rowOff>183172</xdr:rowOff>
    </xdr:from>
    <xdr:to>
      <xdr:col>7</xdr:col>
      <xdr:colOff>531201</xdr:colOff>
      <xdr:row>116</xdr:row>
      <xdr:rowOff>186834</xdr:rowOff>
    </xdr:to>
    <xdr:sp macro="" textlink="">
      <xdr:nvSpPr>
        <xdr:cNvPr id="28" name="Arrow: Right 27">
          <a:hlinkClick xmlns:r="http://schemas.openxmlformats.org/officeDocument/2006/relationships" r:id="rId20"/>
          <a:extLst>
            <a:ext uri="{FF2B5EF4-FFF2-40B4-BE49-F238E27FC236}">
              <a16:creationId xmlns:a16="http://schemas.microsoft.com/office/drawing/2014/main" id="{00000000-0008-0000-0100-00001C000000}"/>
            </a:ext>
          </a:extLst>
        </xdr:cNvPr>
        <xdr:cNvSpPr/>
      </xdr:nvSpPr>
      <xdr:spPr>
        <a:xfrm rot="16200000" flipV="1">
          <a:off x="3714750" y="21724326"/>
          <a:ext cx="1146662" cy="100012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13</xdr:col>
      <xdr:colOff>454269</xdr:colOff>
      <xdr:row>57</xdr:row>
      <xdr:rowOff>109904</xdr:rowOff>
    </xdr:from>
    <xdr:to>
      <xdr:col>20</xdr:col>
      <xdr:colOff>293075</xdr:colOff>
      <xdr:row>67</xdr:row>
      <xdr:rowOff>131885</xdr:rowOff>
    </xdr:to>
    <xdr:grpSp>
      <xdr:nvGrpSpPr>
        <xdr:cNvPr id="29" name="Group 28">
          <a:extLst>
            <a:ext uri="{FF2B5EF4-FFF2-40B4-BE49-F238E27FC236}">
              <a16:creationId xmlns:a16="http://schemas.microsoft.com/office/drawing/2014/main" id="{00000000-0008-0000-0100-00001D000000}"/>
            </a:ext>
          </a:extLst>
        </xdr:cNvPr>
        <xdr:cNvGrpSpPr/>
      </xdr:nvGrpSpPr>
      <xdr:grpSpPr>
        <a:xfrm>
          <a:off x="8360019" y="11356731"/>
          <a:ext cx="4095748" cy="1948962"/>
          <a:chOff x="7612674" y="3971192"/>
          <a:chExt cx="4095748" cy="1948962"/>
        </a:xfrm>
      </xdr:grpSpPr>
      <xdr:pic>
        <xdr:nvPicPr>
          <xdr:cNvPr id="30" name="Graphic 29" descr="A lightbulb">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7612674" y="3978520"/>
            <a:ext cx="1923519" cy="1923519"/>
          </a:xfrm>
          <a:prstGeom prst="rect">
            <a:avLst/>
          </a:prstGeom>
        </xdr:spPr>
      </xdr:pic>
      <xdr:sp macro="" textlink="">
        <xdr:nvSpPr>
          <xdr:cNvPr id="39" name="TextBox 38">
            <a:extLst>
              <a:ext uri="{FF2B5EF4-FFF2-40B4-BE49-F238E27FC236}">
                <a16:creationId xmlns:a16="http://schemas.microsoft.com/office/drawing/2014/main" id="{00000000-0008-0000-0100-000027000000}"/>
              </a:ext>
            </a:extLst>
          </xdr:cNvPr>
          <xdr:cNvSpPr txBox="1"/>
        </xdr:nvSpPr>
        <xdr:spPr>
          <a:xfrm>
            <a:off x="9576288" y="3971192"/>
            <a:ext cx="2132134" cy="19489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2000" b="0">
                <a:solidFill>
                  <a:schemeClr val="accent1">
                    <a:lumMod val="50000"/>
                  </a:schemeClr>
                </a:solidFill>
                <a:latin typeface="Copperplate Gothic Bold" panose="020E0705020206020404" pitchFamily="34" charset="0"/>
              </a:rPr>
              <a:t>TIP</a:t>
            </a:r>
          </a:p>
          <a:p>
            <a:pPr algn="ctr"/>
            <a:r>
              <a:rPr lang="en-IN" sz="1400" b="0">
                <a:solidFill>
                  <a:schemeClr val="accent1">
                    <a:lumMod val="50000"/>
                  </a:schemeClr>
                </a:solidFill>
                <a:latin typeface="Segoe UI" panose="020B0502040204020203" pitchFamily="34" charset="0"/>
                <a:cs typeface="Segoe UI" panose="020B0502040204020203" pitchFamily="34" charset="0"/>
              </a:rPr>
              <a:t>Always keep a copy of this</a:t>
            </a:r>
            <a:r>
              <a:rPr lang="en-IN" sz="1400" b="0" baseline="0">
                <a:solidFill>
                  <a:schemeClr val="accent1">
                    <a:lumMod val="50000"/>
                  </a:schemeClr>
                </a:solidFill>
                <a:latin typeface="Segoe UI" panose="020B0502040204020203" pitchFamily="34" charset="0"/>
                <a:cs typeface="Segoe UI" panose="020B0502040204020203" pitchFamily="34" charset="0"/>
              </a:rPr>
              <a:t> workbook handy so that when faced with a "Text" problem you can solve it instantly</a:t>
            </a:r>
            <a:endParaRPr lang="en-IN" sz="1100" b="0">
              <a:solidFill>
                <a:schemeClr val="accent1">
                  <a:lumMod val="50000"/>
                </a:schemeClr>
              </a:solidFill>
              <a:latin typeface="Segoe UI" panose="020B0502040204020203" pitchFamily="34" charset="0"/>
              <a:cs typeface="Segoe UI" panose="020B0502040204020203"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600814</xdr:colOff>
      <xdr:row>54</xdr:row>
      <xdr:rowOff>43962</xdr:rowOff>
    </xdr:from>
    <xdr:to>
      <xdr:col>12</xdr:col>
      <xdr:colOff>329718</xdr:colOff>
      <xdr:row>59</xdr:row>
      <xdr:rowOff>124558</xdr:rowOff>
    </xdr:to>
    <xdr:sp macro="" textlink="">
      <xdr:nvSpPr>
        <xdr:cNvPr id="18" name="Arrow: Right 17">
          <a:hlinkClick xmlns:r="http://schemas.openxmlformats.org/officeDocument/2006/relationships" r:id="rId5"/>
          <a:extLst>
            <a:ext uri="{FF2B5EF4-FFF2-40B4-BE49-F238E27FC236}">
              <a16:creationId xmlns:a16="http://schemas.microsoft.com/office/drawing/2014/main" id="{00000000-0008-0000-0200-000012000000}"/>
            </a:ext>
          </a:extLst>
        </xdr:cNvPr>
        <xdr:cNvSpPr/>
      </xdr:nvSpPr>
      <xdr:spPr>
        <a:xfrm>
          <a:off x="6074026" y="10711962"/>
          <a:ext cx="1553307" cy="1033096"/>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37172</xdr:colOff>
      <xdr:row>19</xdr:row>
      <xdr:rowOff>41817</xdr:rowOff>
    </xdr:from>
    <xdr:to>
      <xdr:col>6</xdr:col>
      <xdr:colOff>1036136</xdr:colOff>
      <xdr:row>22</xdr:row>
      <xdr:rowOff>125451</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3633440" y="3772829"/>
          <a:ext cx="998964" cy="65513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359018</xdr:colOff>
      <xdr:row>65</xdr:row>
      <xdr:rowOff>131886</xdr:rowOff>
    </xdr:from>
    <xdr:to>
      <xdr:col>12</xdr:col>
      <xdr:colOff>87923</xdr:colOff>
      <xdr:row>71</xdr:row>
      <xdr:rowOff>51290</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500-00000F000000}"/>
            </a:ext>
          </a:extLst>
        </xdr:cNvPr>
        <xdr:cNvSpPr/>
      </xdr:nvSpPr>
      <xdr:spPr>
        <a:xfrm>
          <a:off x="5832230" y="12895386"/>
          <a:ext cx="1553308" cy="106240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246784</xdr:colOff>
      <xdr:row>151</xdr:row>
      <xdr:rowOff>90919</xdr:rowOff>
    </xdr:from>
    <xdr:to>
      <xdr:col>4</xdr:col>
      <xdr:colOff>168853</xdr:colOff>
      <xdr:row>154</xdr:row>
      <xdr:rowOff>73601</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2952750" y="28860749"/>
          <a:ext cx="865910" cy="55418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246784</xdr:colOff>
      <xdr:row>151</xdr:row>
      <xdr:rowOff>90919</xdr:rowOff>
    </xdr:from>
    <xdr:to>
      <xdr:col>4</xdr:col>
      <xdr:colOff>168853</xdr:colOff>
      <xdr:row>154</xdr:row>
      <xdr:rowOff>73601</xdr:rowOff>
    </xdr:to>
    <xdr:sp macro="" textlink="">
      <xdr:nvSpPr>
        <xdr:cNvPr id="2" name="Arrow: Right 1">
          <a:extLst>
            <a:ext uri="{FF2B5EF4-FFF2-40B4-BE49-F238E27FC236}">
              <a16:creationId xmlns:a16="http://schemas.microsoft.com/office/drawing/2014/main" id="{00000000-0008-0000-0700-000002000000}"/>
            </a:ext>
          </a:extLst>
        </xdr:cNvPr>
        <xdr:cNvSpPr/>
      </xdr:nvSpPr>
      <xdr:spPr>
        <a:xfrm>
          <a:off x="2951884" y="29780344"/>
          <a:ext cx="865044" cy="554182"/>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16</xdr:col>
      <xdr:colOff>556846</xdr:colOff>
      <xdr:row>46</xdr:row>
      <xdr:rowOff>168519</xdr:rowOff>
    </xdr:from>
    <xdr:to>
      <xdr:col>19</xdr:col>
      <xdr:colOff>285750</xdr:colOff>
      <xdr:row>52</xdr:row>
      <xdr:rowOff>87923</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800-00000F000000}"/>
            </a:ext>
          </a:extLst>
        </xdr:cNvPr>
        <xdr:cNvSpPr/>
      </xdr:nvSpPr>
      <xdr:spPr>
        <a:xfrm>
          <a:off x="10287000" y="9312519"/>
          <a:ext cx="1553308" cy="106240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2</xdr:col>
      <xdr:colOff>402981</xdr:colOff>
      <xdr:row>46</xdr:row>
      <xdr:rowOff>168519</xdr:rowOff>
    </xdr:from>
    <xdr:to>
      <xdr:col>7</xdr:col>
      <xdr:colOff>461596</xdr:colOff>
      <xdr:row>51</xdr:row>
      <xdr:rowOff>130419</xdr:rowOff>
    </xdr:to>
    <xdr:grpSp>
      <xdr:nvGrpSpPr>
        <xdr:cNvPr id="16" name="Group 15">
          <a:extLst>
            <a:ext uri="{FF2B5EF4-FFF2-40B4-BE49-F238E27FC236}">
              <a16:creationId xmlns:a16="http://schemas.microsoft.com/office/drawing/2014/main" id="{00000000-0008-0000-0800-000010000000}"/>
            </a:ext>
          </a:extLst>
        </xdr:cNvPr>
        <xdr:cNvGrpSpPr/>
      </xdr:nvGrpSpPr>
      <xdr:grpSpPr>
        <a:xfrm>
          <a:off x="1619250" y="9312519"/>
          <a:ext cx="3099288" cy="914400"/>
          <a:chOff x="3648808" y="4007827"/>
          <a:chExt cx="3099288" cy="914400"/>
        </a:xfrm>
      </xdr:grpSpPr>
      <xdr:pic>
        <xdr:nvPicPr>
          <xdr:cNvPr id="17" name="Graphic 16" descr="Books with solid fill">
            <a:extLst>
              <a:ext uri="{FF2B5EF4-FFF2-40B4-BE49-F238E27FC236}">
                <a16:creationId xmlns:a16="http://schemas.microsoft.com/office/drawing/2014/main" id="{00000000-0008-0000-0800-000011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5883519" y="4029808"/>
            <a:ext cx="864577" cy="864577"/>
          </a:xfrm>
          <a:prstGeom prst="rect">
            <a:avLst/>
          </a:prstGeom>
        </xdr:spPr>
      </xdr:pic>
      <xdr:pic>
        <xdr:nvPicPr>
          <xdr:cNvPr id="18" name="Graphic 17" descr="Owl with solid fill">
            <a:extLst>
              <a:ext uri="{FF2B5EF4-FFF2-40B4-BE49-F238E27FC236}">
                <a16:creationId xmlns:a16="http://schemas.microsoft.com/office/drawing/2014/main" id="{00000000-0008-0000-0800-000012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3648808" y="4007827"/>
            <a:ext cx="914400" cy="914400"/>
          </a:xfrm>
          <a:prstGeom prst="rect">
            <a:avLst/>
          </a:prstGeom>
        </xdr:spPr>
      </xdr:pic>
      <xdr:sp macro="" textlink="">
        <xdr:nvSpPr>
          <xdr:cNvPr id="19" name="TextBox 18">
            <a:extLst>
              <a:ext uri="{FF2B5EF4-FFF2-40B4-BE49-F238E27FC236}">
                <a16:creationId xmlns:a16="http://schemas.microsoft.com/office/drawing/2014/main" id="{00000000-0008-0000-0800-000013000000}"/>
              </a:ext>
            </a:extLst>
          </xdr:cNvPr>
          <xdr:cNvSpPr txBox="1"/>
        </xdr:nvSpPr>
        <xdr:spPr>
          <a:xfrm>
            <a:off x="4542692" y="4044462"/>
            <a:ext cx="1318846" cy="849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400" b="1">
                <a:solidFill>
                  <a:schemeClr val="accent1">
                    <a:lumMod val="50000"/>
                  </a:schemeClr>
                </a:solidFill>
                <a:latin typeface="Segoe UI" panose="020B0502040204020203" pitchFamily="34" charset="0"/>
                <a:cs typeface="Segoe UI" panose="020B0502040204020203" pitchFamily="34" charset="0"/>
              </a:rPr>
              <a:t>Complex Example</a:t>
            </a:r>
            <a:r>
              <a:rPr lang="en-IN" sz="1400" b="1" baseline="0">
                <a:solidFill>
                  <a:schemeClr val="accent1">
                    <a:lumMod val="50000"/>
                  </a:schemeClr>
                </a:solidFill>
                <a:latin typeface="Segoe UI" panose="020B0502040204020203" pitchFamily="34" charset="0"/>
                <a:cs typeface="Segoe UI" panose="020B0502040204020203" pitchFamily="34" charset="0"/>
              </a:rPr>
              <a:t> Explained</a:t>
            </a:r>
            <a:endParaRPr lang="en-IN" sz="1400" b="1">
              <a:solidFill>
                <a:schemeClr val="accent1">
                  <a:lumMod val="50000"/>
                </a:schemeClr>
              </a:solidFill>
              <a:latin typeface="Segoe UI" panose="020B0502040204020203" pitchFamily="34" charset="0"/>
              <a:cs typeface="Segoe UI" panose="020B0502040204020203" pitchFamily="34" charset="0"/>
            </a:endParaRPr>
          </a:p>
        </xdr:txBody>
      </xdr:sp>
    </xdr:grpSp>
    <xdr:clientData/>
  </xdr:twoCellAnchor>
  <mc:AlternateContent xmlns:mc="http://schemas.openxmlformats.org/markup-compatibility/2006">
    <mc:Choice xmlns:a14="http://schemas.microsoft.com/office/drawing/2010/main" Requires="a14">
      <xdr:twoCellAnchor editAs="oneCell">
        <xdr:from>
          <xdr:col>3</xdr:col>
          <xdr:colOff>466725</xdr:colOff>
          <xdr:row>53</xdr:row>
          <xdr:rowOff>47625</xdr:rowOff>
        </xdr:from>
        <xdr:to>
          <xdr:col>6</xdr:col>
          <xdr:colOff>600075</xdr:colOff>
          <xdr:row>55</xdr:row>
          <xdr:rowOff>180975</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58</xdr:row>
          <xdr:rowOff>19050</xdr:rowOff>
        </xdr:from>
        <xdr:to>
          <xdr:col>7</xdr:col>
          <xdr:colOff>104775</xdr:colOff>
          <xdr:row>60</xdr:row>
          <xdr:rowOff>152400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4</xdr:col>
      <xdr:colOff>116158</xdr:colOff>
      <xdr:row>104</xdr:row>
      <xdr:rowOff>41817</xdr:rowOff>
    </xdr:from>
    <xdr:to>
      <xdr:col>4</xdr:col>
      <xdr:colOff>1026841</xdr:colOff>
      <xdr:row>107</xdr:row>
      <xdr:rowOff>46464</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3024768" y="20513597"/>
          <a:ext cx="910683" cy="57614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101</xdr:row>
      <xdr:rowOff>111512</xdr:rowOff>
    </xdr:from>
    <xdr:to>
      <xdr:col>1</xdr:col>
      <xdr:colOff>139390</xdr:colOff>
      <xdr:row>104</xdr:row>
      <xdr:rowOff>116159</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0" y="20028287"/>
          <a:ext cx="748990" cy="57614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17</xdr:col>
      <xdr:colOff>109905</xdr:colOff>
      <xdr:row>71</xdr:row>
      <xdr:rowOff>36636</xdr:rowOff>
    </xdr:from>
    <xdr:to>
      <xdr:col>19</xdr:col>
      <xdr:colOff>446943</xdr:colOff>
      <xdr:row>76</xdr:row>
      <xdr:rowOff>146540</xdr:rowOff>
    </xdr:to>
    <xdr:sp macro="" textlink="">
      <xdr:nvSpPr>
        <xdr:cNvPr id="15" name="Arrow: Right 14">
          <a:hlinkClick xmlns:r="http://schemas.openxmlformats.org/officeDocument/2006/relationships" r:id="rId5"/>
          <a:extLst>
            <a:ext uri="{FF2B5EF4-FFF2-40B4-BE49-F238E27FC236}">
              <a16:creationId xmlns:a16="http://schemas.microsoft.com/office/drawing/2014/main" id="{00000000-0008-0000-0B00-00000F000000}"/>
            </a:ext>
          </a:extLst>
        </xdr:cNvPr>
        <xdr:cNvSpPr/>
      </xdr:nvSpPr>
      <xdr:spPr>
        <a:xfrm>
          <a:off x="10448193" y="13943136"/>
          <a:ext cx="1553308" cy="106240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8</xdr:col>
      <xdr:colOff>483577</xdr:colOff>
      <xdr:row>71</xdr:row>
      <xdr:rowOff>29307</xdr:rowOff>
    </xdr:from>
    <xdr:to>
      <xdr:col>13</xdr:col>
      <xdr:colOff>542192</xdr:colOff>
      <xdr:row>75</xdr:row>
      <xdr:rowOff>181707</xdr:rowOff>
    </xdr:to>
    <xdr:grpSp>
      <xdr:nvGrpSpPr>
        <xdr:cNvPr id="16" name="Group 15">
          <a:extLst>
            <a:ext uri="{FF2B5EF4-FFF2-40B4-BE49-F238E27FC236}">
              <a16:creationId xmlns:a16="http://schemas.microsoft.com/office/drawing/2014/main" id="{00000000-0008-0000-0B00-000010000000}"/>
            </a:ext>
          </a:extLst>
        </xdr:cNvPr>
        <xdr:cNvGrpSpPr/>
      </xdr:nvGrpSpPr>
      <xdr:grpSpPr>
        <a:xfrm>
          <a:off x="5348654" y="13935807"/>
          <a:ext cx="3099288" cy="914400"/>
          <a:chOff x="3648808" y="4007827"/>
          <a:chExt cx="3099288" cy="914400"/>
        </a:xfrm>
      </xdr:grpSpPr>
      <xdr:pic>
        <xdr:nvPicPr>
          <xdr:cNvPr id="17" name="Graphic 16" descr="Books with solid fill">
            <a:extLst>
              <a:ext uri="{FF2B5EF4-FFF2-40B4-BE49-F238E27FC236}">
                <a16:creationId xmlns:a16="http://schemas.microsoft.com/office/drawing/2014/main" id="{00000000-0008-0000-0B00-000011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5883519" y="4029808"/>
            <a:ext cx="864577" cy="864577"/>
          </a:xfrm>
          <a:prstGeom prst="rect">
            <a:avLst/>
          </a:prstGeom>
        </xdr:spPr>
      </xdr:pic>
      <xdr:pic>
        <xdr:nvPicPr>
          <xdr:cNvPr id="18" name="Graphic 17" descr="Owl with solid fill">
            <a:extLst>
              <a:ext uri="{FF2B5EF4-FFF2-40B4-BE49-F238E27FC236}">
                <a16:creationId xmlns:a16="http://schemas.microsoft.com/office/drawing/2014/main" id="{00000000-0008-0000-0B00-000012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3648808" y="4007827"/>
            <a:ext cx="914400" cy="914400"/>
          </a:xfrm>
          <a:prstGeom prst="rect">
            <a:avLst/>
          </a:prstGeom>
        </xdr:spPr>
      </xdr:pic>
      <xdr:sp macro="" textlink="">
        <xdr:nvSpPr>
          <xdr:cNvPr id="19" name="TextBox 18">
            <a:extLst>
              <a:ext uri="{FF2B5EF4-FFF2-40B4-BE49-F238E27FC236}">
                <a16:creationId xmlns:a16="http://schemas.microsoft.com/office/drawing/2014/main" id="{00000000-0008-0000-0B00-000013000000}"/>
              </a:ext>
            </a:extLst>
          </xdr:cNvPr>
          <xdr:cNvSpPr txBox="1"/>
        </xdr:nvSpPr>
        <xdr:spPr>
          <a:xfrm>
            <a:off x="4542692" y="4044462"/>
            <a:ext cx="1318846" cy="849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400" b="1">
                <a:solidFill>
                  <a:schemeClr val="accent1">
                    <a:lumMod val="50000"/>
                  </a:schemeClr>
                </a:solidFill>
                <a:latin typeface="Segoe UI" panose="020B0502040204020203" pitchFamily="34" charset="0"/>
                <a:cs typeface="Segoe UI" panose="020B0502040204020203" pitchFamily="34" charset="0"/>
              </a:rPr>
              <a:t>Complex Example</a:t>
            </a:r>
            <a:r>
              <a:rPr lang="en-IN" sz="1400" b="1" baseline="0">
                <a:solidFill>
                  <a:schemeClr val="accent1">
                    <a:lumMod val="50000"/>
                  </a:schemeClr>
                </a:solidFill>
                <a:latin typeface="Segoe UI" panose="020B0502040204020203" pitchFamily="34" charset="0"/>
                <a:cs typeface="Segoe UI" panose="020B0502040204020203" pitchFamily="34" charset="0"/>
              </a:rPr>
              <a:t> Explained</a:t>
            </a:r>
            <a:endParaRPr lang="en-IN" sz="1400" b="1">
              <a:solidFill>
                <a:schemeClr val="accent1">
                  <a:lumMod val="50000"/>
                </a:schemeClr>
              </a:solidFill>
              <a:latin typeface="Segoe UI" panose="020B0502040204020203" pitchFamily="34" charset="0"/>
              <a:cs typeface="Segoe UI" panose="020B0502040204020203" pitchFamily="34" charset="0"/>
            </a:endParaRPr>
          </a:p>
        </xdr:txBody>
      </xdr:sp>
    </xdr:grpSp>
    <xdr:clientData/>
  </xdr:twoCellAnchor>
  <xdr:twoCellAnchor>
    <xdr:from>
      <xdr:col>2</xdr:col>
      <xdr:colOff>109904</xdr:colOff>
      <xdr:row>71</xdr:row>
      <xdr:rowOff>51288</xdr:rowOff>
    </xdr:from>
    <xdr:to>
      <xdr:col>7</xdr:col>
      <xdr:colOff>168519</xdr:colOff>
      <xdr:row>76</xdr:row>
      <xdr:rowOff>13188</xdr:rowOff>
    </xdr:to>
    <xdr:grpSp>
      <xdr:nvGrpSpPr>
        <xdr:cNvPr id="4" name="Group 3">
          <a:extLst>
            <a:ext uri="{FF2B5EF4-FFF2-40B4-BE49-F238E27FC236}">
              <a16:creationId xmlns:a16="http://schemas.microsoft.com/office/drawing/2014/main" id="{00000000-0008-0000-0B00-000004000000}"/>
            </a:ext>
          </a:extLst>
        </xdr:cNvPr>
        <xdr:cNvGrpSpPr/>
      </xdr:nvGrpSpPr>
      <xdr:grpSpPr>
        <a:xfrm>
          <a:off x="1326173" y="13957788"/>
          <a:ext cx="3099288" cy="914400"/>
          <a:chOff x="3648808" y="4007827"/>
          <a:chExt cx="3099288" cy="914400"/>
        </a:xfrm>
      </xdr:grpSpPr>
      <xdr:pic>
        <xdr:nvPicPr>
          <xdr:cNvPr id="5" name="Graphic 4" descr="Books with solid fill">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5883519" y="4029808"/>
            <a:ext cx="864577" cy="864577"/>
          </a:xfrm>
          <a:prstGeom prst="rect">
            <a:avLst/>
          </a:prstGeom>
        </xdr:spPr>
      </xdr:pic>
      <xdr:pic>
        <xdr:nvPicPr>
          <xdr:cNvPr id="6" name="Graphic 5" descr="Owl with solid fill">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3648808" y="4007827"/>
            <a:ext cx="914400" cy="914400"/>
          </a:xfrm>
          <a:prstGeom prst="rect">
            <a:avLst/>
          </a:prstGeom>
        </xdr:spPr>
      </xdr:pic>
      <xdr:sp macro="" textlink="">
        <xdr:nvSpPr>
          <xdr:cNvPr id="7" name="TextBox 6">
            <a:extLst>
              <a:ext uri="{FF2B5EF4-FFF2-40B4-BE49-F238E27FC236}">
                <a16:creationId xmlns:a16="http://schemas.microsoft.com/office/drawing/2014/main" id="{00000000-0008-0000-0B00-000007000000}"/>
              </a:ext>
            </a:extLst>
          </xdr:cNvPr>
          <xdr:cNvSpPr txBox="1"/>
        </xdr:nvSpPr>
        <xdr:spPr>
          <a:xfrm>
            <a:off x="4542692" y="4044462"/>
            <a:ext cx="1318846" cy="849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600" b="1">
                <a:latin typeface="Segoe UI" panose="020B0502040204020203" pitchFamily="34" charset="0"/>
                <a:cs typeface="Segoe UI" panose="020B0502040204020203" pitchFamily="34" charset="0"/>
              </a:rPr>
              <a:t>Additional Resources</a:t>
            </a:r>
          </a:p>
        </xdr:txBody>
      </xdr:sp>
    </xdr:grpSp>
    <xdr:clientData/>
  </xdr:twoCellAnchor>
  <mc:AlternateContent xmlns:mc="http://schemas.openxmlformats.org/markup-compatibility/2006">
    <mc:Choice xmlns:a14="http://schemas.microsoft.com/office/drawing/2010/main" Requires="a14">
      <xdr:twoCellAnchor editAs="oneCell">
        <xdr:from>
          <xdr:col>3</xdr:col>
          <xdr:colOff>371475</xdr:colOff>
          <xdr:row>77</xdr:row>
          <xdr:rowOff>114300</xdr:rowOff>
        </xdr:from>
        <xdr:to>
          <xdr:col>5</xdr:col>
          <xdr:colOff>552450</xdr:colOff>
          <xdr:row>80</xdr:row>
          <xdr:rowOff>57150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77</xdr:row>
          <xdr:rowOff>114300</xdr:rowOff>
        </xdr:from>
        <xdr:to>
          <xdr:col>13</xdr:col>
          <xdr:colOff>495300</xdr:colOff>
          <xdr:row>80</xdr:row>
          <xdr:rowOff>57150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2</xdr:col>
      <xdr:colOff>206151</xdr:colOff>
      <xdr:row>131</xdr:row>
      <xdr:rowOff>79721</xdr:rowOff>
    </xdr:from>
    <xdr:to>
      <xdr:col>2</xdr:col>
      <xdr:colOff>1119769</xdr:colOff>
      <xdr:row>134</xdr:row>
      <xdr:rowOff>88280</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882426" y="25930571"/>
          <a:ext cx="913618" cy="580059"/>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mc:AlternateContent xmlns:mc="http://schemas.openxmlformats.org/markup-compatibility/2006">
    <mc:Choice xmlns:a14="http://schemas.microsoft.com/office/drawing/2010/main" Requires="a14">
      <xdr:twoCellAnchor editAs="oneCell">
        <xdr:from>
          <xdr:col>5</xdr:col>
          <xdr:colOff>904875</xdr:colOff>
          <xdr:row>23</xdr:row>
          <xdr:rowOff>85725</xdr:rowOff>
        </xdr:from>
        <xdr:to>
          <xdr:col>7</xdr:col>
          <xdr:colOff>114300</xdr:colOff>
          <xdr:row>26</xdr:row>
          <xdr:rowOff>114300</xdr:rowOff>
        </xdr:to>
        <xdr:sp macro="" textlink="">
          <xdr:nvSpPr>
            <xdr:cNvPr id="16385" name="Object 1" hidden="1">
              <a:extLst>
                <a:ext uri="{63B3BB69-23CF-44E3-9099-C40C66FF867C}">
                  <a14:compatExt spid="_x0000_s16385"/>
                </a:ext>
                <a:ext uri="{FF2B5EF4-FFF2-40B4-BE49-F238E27FC236}">
                  <a16:creationId xmlns:a16="http://schemas.microsoft.com/office/drawing/2014/main" id="{00000000-0008-0000-0C00-0000014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xdr:twoCellAnchor>
    <xdr:from>
      <xdr:col>2</xdr:col>
      <xdr:colOff>206151</xdr:colOff>
      <xdr:row>131</xdr:row>
      <xdr:rowOff>79721</xdr:rowOff>
    </xdr:from>
    <xdr:to>
      <xdr:col>2</xdr:col>
      <xdr:colOff>1119769</xdr:colOff>
      <xdr:row>134</xdr:row>
      <xdr:rowOff>88280</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a:off x="882426" y="25930571"/>
          <a:ext cx="913618" cy="580059"/>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0</xdr:row>
      <xdr:rowOff>555816</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2"/>
        <a:stretch>
          <a:fillRect/>
        </a:stretch>
      </xdr:blipFill>
      <xdr:spPr>
        <a:xfrm>
          <a:off x="0" y="0"/>
          <a:ext cx="1047750" cy="555816"/>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oneCellAnchor>
    <xdr:from>
      <xdr:col>8</xdr:col>
      <xdr:colOff>0</xdr:colOff>
      <xdr:row>107</xdr:row>
      <xdr:rowOff>0</xdr:rowOff>
    </xdr:from>
    <xdr:ext cx="3634713" cy="720197"/>
    <xdr:sp macro="" textlink="">
      <xdr:nvSpPr>
        <xdr:cNvPr id="16" name="Rectangle 15">
          <a:extLst>
            <a:ext uri="{FF2B5EF4-FFF2-40B4-BE49-F238E27FC236}">
              <a16:creationId xmlns:a16="http://schemas.microsoft.com/office/drawing/2014/main" id="{00000000-0008-0000-0E00-000010000000}"/>
            </a:ext>
          </a:extLst>
        </xdr:cNvPr>
        <xdr:cNvSpPr/>
      </xdr:nvSpPr>
      <xdr:spPr>
        <a:xfrm>
          <a:off x="4865077" y="20764500"/>
          <a:ext cx="3634713" cy="720197"/>
        </a:xfrm>
        <a:prstGeom prst="rect">
          <a:avLst/>
        </a:prstGeom>
        <a:noFill/>
      </xdr:spPr>
      <xdr:txBody>
        <a:bodyPr wrap="none" lIns="91440" tIns="45720" rIns="91440" bIns="45720">
          <a:spAutoFit/>
        </a:bodyPr>
        <a:lstStyle/>
        <a:p>
          <a:pPr algn="ctr"/>
          <a:r>
            <a:rPr lang="en-US" sz="4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Copperplate Gothic Bold" panose="020E0705020206020404" pitchFamily="34" charset="0"/>
            </a:rPr>
            <a:t>Resources</a:t>
          </a:r>
        </a:p>
      </xdr:txBody>
    </xdr:sp>
    <xdr:clientData/>
  </xdr:oneCellAnchor>
  <mc:AlternateContent xmlns:mc="http://schemas.openxmlformats.org/markup-compatibility/2006">
    <mc:Choice xmlns:a14="http://schemas.microsoft.com/office/drawing/2010/main" Requires="a14">
      <xdr:twoCellAnchor editAs="oneCell">
        <xdr:from>
          <xdr:col>9</xdr:col>
          <xdr:colOff>361950</xdr:colOff>
          <xdr:row>112</xdr:row>
          <xdr:rowOff>66675</xdr:rowOff>
        </xdr:from>
        <xdr:to>
          <xdr:col>12</xdr:col>
          <xdr:colOff>171450</xdr:colOff>
          <xdr:row>118</xdr:row>
          <xdr:rowOff>152400</xdr:rowOff>
        </xdr:to>
        <xdr:sp macro="" textlink="">
          <xdr:nvSpPr>
            <xdr:cNvPr id="18434" name="Object 2" hidden="1">
              <a:extLst>
                <a:ext uri="{63B3BB69-23CF-44E3-9099-C40C66FF867C}">
                  <a14:compatExt spid="_x0000_s18434"/>
                </a:ext>
                <a:ext uri="{FF2B5EF4-FFF2-40B4-BE49-F238E27FC236}">
                  <a16:creationId xmlns:a16="http://schemas.microsoft.com/office/drawing/2014/main" id="{00000000-0008-0000-0E00-0000024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8</xdr:col>
      <xdr:colOff>256444</xdr:colOff>
      <xdr:row>122</xdr:row>
      <xdr:rowOff>161194</xdr:rowOff>
    </xdr:from>
    <xdr:to>
      <xdr:col>13</xdr:col>
      <xdr:colOff>315059</xdr:colOff>
      <xdr:row>127</xdr:row>
      <xdr:rowOff>123094</xdr:rowOff>
    </xdr:to>
    <xdr:grpSp>
      <xdr:nvGrpSpPr>
        <xdr:cNvPr id="4" name="Group 3">
          <a:extLst>
            <a:ext uri="{FF2B5EF4-FFF2-40B4-BE49-F238E27FC236}">
              <a16:creationId xmlns:a16="http://schemas.microsoft.com/office/drawing/2014/main" id="{00000000-0008-0000-0E00-000004000000}"/>
            </a:ext>
          </a:extLst>
        </xdr:cNvPr>
        <xdr:cNvGrpSpPr/>
      </xdr:nvGrpSpPr>
      <xdr:grpSpPr>
        <a:xfrm>
          <a:off x="5121521" y="23783194"/>
          <a:ext cx="3099288" cy="914400"/>
          <a:chOff x="3648808" y="4007827"/>
          <a:chExt cx="3099288" cy="914400"/>
        </a:xfrm>
      </xdr:grpSpPr>
      <xdr:pic>
        <xdr:nvPicPr>
          <xdr:cNvPr id="5" name="Graphic 4" descr="Books with solid fill">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883519" y="4029808"/>
            <a:ext cx="864577" cy="864577"/>
          </a:xfrm>
          <a:prstGeom prst="rect">
            <a:avLst/>
          </a:prstGeom>
        </xdr:spPr>
      </xdr:pic>
      <xdr:pic>
        <xdr:nvPicPr>
          <xdr:cNvPr id="6" name="Graphic 5" descr="Owl with solid fill">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3648808" y="4007827"/>
            <a:ext cx="914400" cy="914400"/>
          </a:xfrm>
          <a:prstGeom prst="rect">
            <a:avLst/>
          </a:prstGeom>
        </xdr:spPr>
      </xdr:pic>
      <xdr:sp macro="" textlink="">
        <xdr:nvSpPr>
          <xdr:cNvPr id="7" name="TextBox 6">
            <a:extLst>
              <a:ext uri="{FF2B5EF4-FFF2-40B4-BE49-F238E27FC236}">
                <a16:creationId xmlns:a16="http://schemas.microsoft.com/office/drawing/2014/main" id="{00000000-0008-0000-0E00-000007000000}"/>
              </a:ext>
            </a:extLst>
          </xdr:cNvPr>
          <xdr:cNvSpPr txBox="1"/>
        </xdr:nvSpPr>
        <xdr:spPr>
          <a:xfrm>
            <a:off x="4542692" y="4044462"/>
            <a:ext cx="1318846" cy="849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600" b="1">
                <a:latin typeface="Segoe UI" panose="020B0502040204020203" pitchFamily="34" charset="0"/>
                <a:cs typeface="Segoe UI" panose="020B0502040204020203" pitchFamily="34" charset="0"/>
              </a:rPr>
              <a:t>Additional Resources</a:t>
            </a:r>
          </a:p>
        </xdr:txBody>
      </xdr:sp>
    </xdr:grpSp>
    <xdr:clientData/>
  </xdr:twoCellAnchor>
  <mc:AlternateContent xmlns:mc="http://schemas.openxmlformats.org/markup-compatibility/2006">
    <mc:Choice xmlns:a14="http://schemas.microsoft.com/office/drawing/2010/main" Requires="a14">
      <xdr:twoCellAnchor editAs="oneCell">
        <xdr:from>
          <xdr:col>9</xdr:col>
          <xdr:colOff>142875</xdr:colOff>
          <xdr:row>130</xdr:row>
          <xdr:rowOff>19050</xdr:rowOff>
        </xdr:from>
        <xdr:to>
          <xdr:col>12</xdr:col>
          <xdr:colOff>533400</xdr:colOff>
          <xdr:row>132</xdr:row>
          <xdr:rowOff>152400</xdr:rowOff>
        </xdr:to>
        <xdr:sp macro="" textlink="">
          <xdr:nvSpPr>
            <xdr:cNvPr id="18435" name="Object 3" hidden="1">
              <a:extLst>
                <a:ext uri="{63B3BB69-23CF-44E3-9099-C40C66FF867C}">
                  <a14:compatExt spid="_x0000_s18435"/>
                </a:ext>
                <a:ext uri="{FF2B5EF4-FFF2-40B4-BE49-F238E27FC236}">
                  <a16:creationId xmlns:a16="http://schemas.microsoft.com/office/drawing/2014/main" id="{00000000-0008-0000-0E00-0000034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15.xml><?xml version="1.0" encoding="utf-8"?>
<xdr:wsDr xmlns:xdr="http://schemas.openxmlformats.org/drawingml/2006/spreadsheetDrawing" xmlns:a="http://schemas.openxmlformats.org/drawingml/2006/main">
  <xdr:twoCellAnchor>
    <xdr:from>
      <xdr:col>6</xdr:col>
      <xdr:colOff>556849</xdr:colOff>
      <xdr:row>0</xdr:row>
      <xdr:rowOff>95249</xdr:rowOff>
    </xdr:from>
    <xdr:to>
      <xdr:col>9</xdr:col>
      <xdr:colOff>34768</xdr:colOff>
      <xdr:row>18</xdr:row>
      <xdr:rowOff>58217</xdr:rowOff>
    </xdr:to>
    <xdr:grpSp>
      <xdr:nvGrpSpPr>
        <xdr:cNvPr id="2" name="Group 1">
          <a:extLst>
            <a:ext uri="{FF2B5EF4-FFF2-40B4-BE49-F238E27FC236}">
              <a16:creationId xmlns:a16="http://schemas.microsoft.com/office/drawing/2014/main" id="{00000000-0008-0000-0F00-000002000000}"/>
            </a:ext>
          </a:extLst>
        </xdr:cNvPr>
        <xdr:cNvGrpSpPr/>
      </xdr:nvGrpSpPr>
      <xdr:grpSpPr>
        <a:xfrm>
          <a:off x="4205657" y="95249"/>
          <a:ext cx="3896053" cy="3391968"/>
          <a:chOff x="9209943" y="278423"/>
          <a:chExt cx="3896054" cy="3391968"/>
        </a:xfrm>
      </xdr:grpSpPr>
      <xdr:grpSp>
        <xdr:nvGrpSpPr>
          <xdr:cNvPr id="3" name="Group 2">
            <a:extLst>
              <a:ext uri="{FF2B5EF4-FFF2-40B4-BE49-F238E27FC236}">
                <a16:creationId xmlns:a16="http://schemas.microsoft.com/office/drawing/2014/main" id="{00000000-0008-0000-0F00-000003000000}"/>
              </a:ext>
            </a:extLst>
          </xdr:cNvPr>
          <xdr:cNvGrpSpPr/>
        </xdr:nvGrpSpPr>
        <xdr:grpSpPr>
          <a:xfrm>
            <a:off x="9209943" y="278423"/>
            <a:ext cx="3896054" cy="1604597"/>
            <a:chOff x="4557344" y="21768288"/>
            <a:chExt cx="3896055" cy="1604597"/>
          </a:xfrm>
        </xdr:grpSpPr>
        <xdr:pic>
          <xdr:nvPicPr>
            <xdr:cNvPr id="5" name="Graphic 4" descr="Internet with solid fill">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557344" y="21768288"/>
              <a:ext cx="914400" cy="914400"/>
            </a:xfrm>
            <a:prstGeom prst="rect">
              <a:avLst/>
            </a:prstGeom>
          </xdr:spPr>
        </xdr:pic>
        <xdr:pic>
          <xdr:nvPicPr>
            <xdr:cNvPr id="6" name="Graphic 5" descr="Lightning bolt with solid fill">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114114" y="21845018"/>
              <a:ext cx="914400" cy="914400"/>
            </a:xfrm>
            <a:prstGeom prst="rect">
              <a:avLst/>
            </a:prstGeom>
          </xdr:spPr>
        </xdr:pic>
        <xdr:pic>
          <xdr:nvPicPr>
            <xdr:cNvPr id="7" name="Graphic 6" descr="Mathematics with solid fill">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7538999" y="21804519"/>
              <a:ext cx="914400" cy="914400"/>
            </a:xfrm>
            <a:prstGeom prst="rect">
              <a:avLst/>
            </a:prstGeom>
          </xdr:spPr>
        </xdr:pic>
        <xdr:sp macro="" textlink="">
          <xdr:nvSpPr>
            <xdr:cNvPr id="8" name="TextBox 7">
              <a:extLst>
                <a:ext uri="{FF2B5EF4-FFF2-40B4-BE49-F238E27FC236}">
                  <a16:creationId xmlns:a16="http://schemas.microsoft.com/office/drawing/2014/main" id="{00000000-0008-0000-0F00-000008000000}"/>
                </a:ext>
              </a:extLst>
            </xdr:cNvPr>
            <xdr:cNvSpPr txBox="1"/>
          </xdr:nvSpPr>
          <xdr:spPr>
            <a:xfrm>
              <a:off x="4579327" y="22903962"/>
              <a:ext cx="3773365" cy="4689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2400">
                  <a:solidFill>
                    <a:schemeClr val="accent1">
                      <a:lumMod val="50000"/>
                    </a:schemeClr>
                  </a:solidFill>
                  <a:latin typeface="Copperplate Gothic Bold" panose="020E0705020206020404" pitchFamily="34" charset="0"/>
                </a:rPr>
                <a:t>Keyboard Shortcuts</a:t>
              </a:r>
            </a:p>
          </xdr:txBody>
        </xdr:sp>
      </xdr:grpSp>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9466384" y="1978269"/>
            <a:ext cx="3341077" cy="1692122"/>
          </a:xfrm>
          <a:prstGeom prst="rect">
            <a:avLst/>
          </a:prstGeom>
        </xdr:spPr>
      </xdr:pic>
    </xdr:grpSp>
    <xdr:clientData/>
  </xdr:twoCellAnchor>
  <xdr:twoCellAnchor editAs="absolute">
    <xdr:from>
      <xdr:col>0</xdr:col>
      <xdr:colOff>87920</xdr:colOff>
      <xdr:row>0</xdr:row>
      <xdr:rowOff>7326</xdr:rowOff>
    </xdr:from>
    <xdr:to>
      <xdr:col>1</xdr:col>
      <xdr:colOff>526070</xdr:colOff>
      <xdr:row>2</xdr:row>
      <xdr:rowOff>182142</xdr:rowOff>
    </xdr:to>
    <xdr:pic>
      <xdr:nvPicPr>
        <xdr:cNvPr id="9" name="Picture 8" descr="Excel logo">
          <a:hlinkClick xmlns:r="http://schemas.openxmlformats.org/officeDocument/2006/relationships" r:id="rId8"/>
          <a:extLst>
            <a:ext uri="{FF2B5EF4-FFF2-40B4-BE49-F238E27FC236}">
              <a16:creationId xmlns:a16="http://schemas.microsoft.com/office/drawing/2014/main" id="{00000000-0008-0000-0F00-000009000000}"/>
            </a:ext>
          </a:extLst>
        </xdr:cNvPr>
        <xdr:cNvPicPr>
          <a:picLocks noChangeAspect="1"/>
        </xdr:cNvPicPr>
      </xdr:nvPicPr>
      <xdr:blipFill>
        <a:blip xmlns:r="http://schemas.openxmlformats.org/officeDocument/2006/relationships" r:embed="rId9"/>
        <a:stretch>
          <a:fillRect/>
        </a:stretch>
      </xdr:blipFill>
      <xdr:spPr>
        <a:xfrm>
          <a:off x="87920" y="7326"/>
          <a:ext cx="1047750" cy="5558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37c650519e863f1e/Desktop/BEYOND%20BASICS/MS%20EXCEL%20SAMPLES/FORMULA%20TUTORIAL.xlsx" TargetMode="External"/><Relationship Id="rId1" Type="http://schemas.openxmlformats.org/officeDocument/2006/relationships/externalLinkPath" Target="/844bf9cf14afbe69/Desktop/MS%20EXCEL%20SAMPLES/FORMULA%20TUTORI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Basics"/>
      <sheetName val="Introduction to Functions"/>
      <sheetName val="AVERAGE"/>
      <sheetName val="MIN &amp; MAX"/>
      <sheetName val="Date &amp; Time"/>
      <sheetName val="Joining text and numbers"/>
      <sheetName val="IF statements"/>
      <sheetName val="VLOOKUP"/>
      <sheetName val="Conditional Functions"/>
      <sheetName val="Function Wizard"/>
      <sheetName val="Formula Errors"/>
      <sheetName val="Learn more"/>
      <sheetName val="FORMULA TUT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drawing" Target="../drawings/drawing6.xml"/><Relationship Id="rId3" Type="http://schemas.openxmlformats.org/officeDocument/2006/relationships/hyperlink" Target="mailto:seasweb@outlook.com" TargetMode="External"/><Relationship Id="rId7" Type="http://schemas.openxmlformats.org/officeDocument/2006/relationships/hyperlink" Target="mailto:drjlaw@hotmail.co.uk" TargetMode="External"/><Relationship Id="rId2" Type="http://schemas.openxmlformats.org/officeDocument/2006/relationships/hyperlink" Target="mailto:quantaman@yahoo.com" TargetMode="External"/><Relationship Id="rId1" Type="http://schemas.openxmlformats.org/officeDocument/2006/relationships/hyperlink" Target="mailto:jdray@gmail.com" TargetMode="External"/><Relationship Id="rId6" Type="http://schemas.openxmlformats.org/officeDocument/2006/relationships/hyperlink" Target="mailto:seasweb@outlook.com" TargetMode="External"/><Relationship Id="rId5" Type="http://schemas.openxmlformats.org/officeDocument/2006/relationships/hyperlink" Target="mailto:quantaman@yahoo.com" TargetMode="External"/><Relationship Id="rId4" Type="http://schemas.openxmlformats.org/officeDocument/2006/relationships/hyperlink" Target="mailto:jdray@gmail.com" TargetMode="External"/></Relationships>
</file>

<file path=xl/worksheets/_rels/sheet8.xml.rels><?xml version="1.0" encoding="UTF-8" standalone="yes"?>
<Relationships xmlns="http://schemas.openxmlformats.org/package/2006/relationships"><Relationship Id="rId8" Type="http://schemas.openxmlformats.org/officeDocument/2006/relationships/drawing" Target="../drawings/drawing7.xml"/><Relationship Id="rId3" Type="http://schemas.openxmlformats.org/officeDocument/2006/relationships/hyperlink" Target="mailto:seasweb@outlook.com" TargetMode="External"/><Relationship Id="rId7" Type="http://schemas.openxmlformats.org/officeDocument/2006/relationships/hyperlink" Target="mailto:drjlaw@hotmail.co.uk" TargetMode="External"/><Relationship Id="rId2" Type="http://schemas.openxmlformats.org/officeDocument/2006/relationships/hyperlink" Target="mailto:quantaman@yahoo.com" TargetMode="External"/><Relationship Id="rId1" Type="http://schemas.openxmlformats.org/officeDocument/2006/relationships/hyperlink" Target="mailto:jdray@gmail.com" TargetMode="External"/><Relationship Id="rId6" Type="http://schemas.openxmlformats.org/officeDocument/2006/relationships/hyperlink" Target="mailto:seasweb@outlook.com" TargetMode="External"/><Relationship Id="rId5" Type="http://schemas.openxmlformats.org/officeDocument/2006/relationships/hyperlink" Target="mailto:quantaman@yahoo.com" TargetMode="External"/><Relationship Id="rId4" Type="http://schemas.openxmlformats.org/officeDocument/2006/relationships/hyperlink" Target="mailto:jdray@gmail.com"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14.emf"/><Relationship Id="rId2" Type="http://schemas.openxmlformats.org/officeDocument/2006/relationships/drawing" Target="../drawings/drawing8.xml"/><Relationship Id="rId1" Type="http://schemas.openxmlformats.org/officeDocument/2006/relationships/printerSettings" Target="../printerSettings/printerSettings4.bin"/><Relationship Id="rId6" Type="http://schemas.openxmlformats.org/officeDocument/2006/relationships/oleObject" Target="../embeddings/oleObject2.bin"/><Relationship Id="rId5" Type="http://schemas.openxmlformats.org/officeDocument/2006/relationships/image" Target="../media/image13.emf"/><Relationship Id="rId4" Type="http://schemas.openxmlformats.org/officeDocument/2006/relationships/oleObject" Target="../embeddings/oleObject1.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image" Target="../media/image20.emf"/><Relationship Id="rId2" Type="http://schemas.openxmlformats.org/officeDocument/2006/relationships/drawing" Target="../drawings/drawing11.xml"/><Relationship Id="rId1" Type="http://schemas.openxmlformats.org/officeDocument/2006/relationships/printerSettings" Target="../printerSettings/printerSettings5.bin"/><Relationship Id="rId6" Type="http://schemas.openxmlformats.org/officeDocument/2006/relationships/oleObject" Target="../embeddings/oleObject4.bin"/><Relationship Id="rId5" Type="http://schemas.openxmlformats.org/officeDocument/2006/relationships/image" Target="../media/image19.emf"/><Relationship Id="rId4" Type="http://schemas.openxmlformats.org/officeDocument/2006/relationships/oleObject" Target="../embeddings/oleObject3.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2.xml"/><Relationship Id="rId1" Type="http://schemas.openxmlformats.org/officeDocument/2006/relationships/printerSettings" Target="../printerSettings/printerSettings6.bin"/><Relationship Id="rId5" Type="http://schemas.openxmlformats.org/officeDocument/2006/relationships/image" Target="../media/image21.emf"/><Relationship Id="rId4" Type="http://schemas.openxmlformats.org/officeDocument/2006/relationships/package" Target="../embeddings/Microsoft_Word_Document.docx"/></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image" Target="../media/image23.emf"/><Relationship Id="rId2" Type="http://schemas.openxmlformats.org/officeDocument/2006/relationships/drawing" Target="../drawings/drawing14.xml"/><Relationship Id="rId1" Type="http://schemas.openxmlformats.org/officeDocument/2006/relationships/printerSettings" Target="../printerSettings/printerSettings7.bin"/><Relationship Id="rId6" Type="http://schemas.openxmlformats.org/officeDocument/2006/relationships/oleObject" Target="../embeddings/oleObject5.bin"/><Relationship Id="rId5" Type="http://schemas.openxmlformats.org/officeDocument/2006/relationships/image" Target="../media/image22.emf"/><Relationship Id="rId4" Type="http://schemas.openxmlformats.org/officeDocument/2006/relationships/package" Target="../embeddings/Microsoft_Excel_Worksheet.xlsx"/></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20B80-BE17-4C6D-85B6-8C9A8E6757C3}">
  <sheetPr>
    <tabColor rgb="FF217346"/>
    <pageSetUpPr autoPageBreaks="0"/>
  </sheetPr>
  <dimension ref="A1:A5"/>
  <sheetViews>
    <sheetView showGridLines="0" showRowColHeaders="0" zoomScale="115" zoomScaleNormal="115" workbookViewId="0">
      <selection activeCell="A2" sqref="A2"/>
    </sheetView>
  </sheetViews>
  <sheetFormatPr defaultColWidth="11.140625" defaultRowHeight="20.25" customHeight="1" x14ac:dyDescent="0.25"/>
  <cols>
    <col min="1" max="1" width="129.7109375" style="2" customWidth="1"/>
    <col min="2" max="2" width="3.5703125" style="2" customWidth="1"/>
    <col min="3" max="16384" width="11.140625" style="2"/>
  </cols>
  <sheetData>
    <row r="1" spans="1:1" ht="20.25" customHeight="1" x14ac:dyDescent="1.25">
      <c r="A1" s="1"/>
    </row>
    <row r="2" spans="1:1" ht="102" customHeight="1" x14ac:dyDescent="0.25">
      <c r="A2" s="10" t="s">
        <v>14</v>
      </c>
    </row>
    <row r="3" spans="1:1" ht="45" x14ac:dyDescent="0.35">
      <c r="A3" s="3" t="s">
        <v>33</v>
      </c>
    </row>
    <row r="4" spans="1:1" ht="264" customHeight="1" x14ac:dyDescent="0.25">
      <c r="A4" s="4" t="s">
        <v>0</v>
      </c>
    </row>
    <row r="5" spans="1:1" ht="20.25" customHeight="1" x14ac:dyDescent="0.35">
      <c r="A5" s="3"/>
    </row>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62DE5-2AD2-43F9-9670-D87BCA05DBEF}">
  <sheetPr>
    <tabColor theme="5" tint="-0.249977111117893"/>
  </sheetPr>
  <dimension ref="C1:L108"/>
  <sheetViews>
    <sheetView showGridLines="0" showRowColHeaders="0" tabSelected="1" zoomScale="130" zoomScaleNormal="130" workbookViewId="0">
      <pane ySplit="1" topLeftCell="A2" activePane="bottomLeft" state="frozen"/>
      <selection pane="bottomLeft" activeCell="M5" sqref="M5"/>
    </sheetView>
  </sheetViews>
  <sheetFormatPr defaultRowHeight="15" x14ac:dyDescent="0.25"/>
  <cols>
    <col min="1" max="16384" width="9.140625" style="5"/>
  </cols>
  <sheetData>
    <row r="1" spans="4:11" s="7" customFormat="1" ht="44.25" customHeight="1" thickBot="1" x14ac:dyDescent="0.3">
      <c r="I1" s="8" t="s">
        <v>14</v>
      </c>
    </row>
    <row r="7" spans="4:11" x14ac:dyDescent="0.25">
      <c r="H7"/>
    </row>
    <row r="10" spans="4:11" x14ac:dyDescent="0.25">
      <c r="D10" s="51"/>
      <c r="E10" s="52"/>
      <c r="F10" s="52"/>
      <c r="G10" s="52"/>
      <c r="H10" s="52"/>
      <c r="I10" s="52"/>
      <c r="J10" s="52"/>
      <c r="K10" s="53"/>
    </row>
    <row r="11" spans="4:11" x14ac:dyDescent="0.25">
      <c r="D11" s="54"/>
      <c r="E11" s="55"/>
      <c r="F11" s="55"/>
      <c r="G11" s="55"/>
      <c r="H11" s="55"/>
      <c r="I11" s="55"/>
      <c r="J11" s="55"/>
      <c r="K11" s="56"/>
    </row>
    <row r="12" spans="4:11" x14ac:dyDescent="0.25">
      <c r="D12" s="54"/>
      <c r="E12" s="55"/>
      <c r="F12" s="55"/>
      <c r="G12" s="55"/>
      <c r="H12" s="55"/>
      <c r="I12" s="55"/>
      <c r="J12" s="55"/>
      <c r="K12" s="56"/>
    </row>
    <row r="13" spans="4:11" x14ac:dyDescent="0.25">
      <c r="D13" s="57"/>
      <c r="E13" s="58"/>
      <c r="F13" s="58"/>
      <c r="G13" s="58"/>
      <c r="H13" s="58"/>
      <c r="I13" s="58"/>
      <c r="J13" s="58"/>
      <c r="K13" s="59"/>
    </row>
    <row r="14" spans="4:11" x14ac:dyDescent="0.25">
      <c r="D14" s="51"/>
      <c r="E14" s="52"/>
      <c r="F14" s="52"/>
      <c r="G14" s="52"/>
      <c r="H14" s="52"/>
      <c r="I14" s="52"/>
      <c r="J14" s="52"/>
      <c r="K14" s="53"/>
    </row>
    <row r="15" spans="4:11" x14ac:dyDescent="0.25">
      <c r="D15" s="54"/>
      <c r="E15" s="55"/>
      <c r="F15" s="55"/>
      <c r="G15" s="55"/>
      <c r="H15" s="55"/>
      <c r="I15" s="55"/>
      <c r="J15" s="55"/>
      <c r="K15" s="56"/>
    </row>
    <row r="16" spans="4:11" x14ac:dyDescent="0.25">
      <c r="D16" s="54"/>
      <c r="E16" s="55"/>
      <c r="F16" s="55"/>
      <c r="G16" s="55"/>
      <c r="H16" s="55"/>
      <c r="I16" s="55"/>
      <c r="J16" s="55"/>
      <c r="K16" s="56"/>
    </row>
    <row r="17" spans="4:11" x14ac:dyDescent="0.25">
      <c r="D17" s="57"/>
      <c r="E17" s="58"/>
      <c r="F17" s="58"/>
      <c r="G17" s="58"/>
      <c r="H17" s="58"/>
      <c r="I17" s="58"/>
      <c r="J17" s="58"/>
      <c r="K17" s="59"/>
    </row>
    <row r="18" spans="4:11" x14ac:dyDescent="0.25">
      <c r="D18" s="51"/>
      <c r="E18" s="52"/>
      <c r="F18" s="52"/>
      <c r="G18" s="52"/>
      <c r="H18" s="52"/>
      <c r="I18" s="52"/>
      <c r="J18" s="52"/>
      <c r="K18" s="53"/>
    </row>
    <row r="19" spans="4:11" x14ac:dyDescent="0.25">
      <c r="D19" s="54"/>
      <c r="E19" s="55"/>
      <c r="F19" s="55"/>
      <c r="G19" s="55"/>
      <c r="H19" s="55"/>
      <c r="I19" s="55"/>
      <c r="J19" s="55"/>
      <c r="K19" s="56"/>
    </row>
    <row r="20" spans="4:11" x14ac:dyDescent="0.25">
      <c r="D20" s="54"/>
      <c r="E20" s="55"/>
      <c r="F20" s="55"/>
      <c r="G20" s="55"/>
      <c r="H20" s="55"/>
      <c r="I20" s="55"/>
      <c r="J20" s="55"/>
      <c r="K20" s="56"/>
    </row>
    <row r="21" spans="4:11" x14ac:dyDescent="0.25">
      <c r="D21" s="57"/>
      <c r="E21" s="58"/>
      <c r="F21" s="58"/>
      <c r="G21" s="58"/>
      <c r="H21" s="58"/>
      <c r="I21" s="58"/>
      <c r="J21" s="58"/>
      <c r="K21" s="59"/>
    </row>
    <row r="22" spans="4:11" x14ac:dyDescent="0.25">
      <c r="D22" s="51"/>
      <c r="E22" s="52"/>
      <c r="F22" s="52"/>
      <c r="G22" s="52"/>
      <c r="H22" s="52"/>
      <c r="I22" s="52"/>
      <c r="J22" s="52"/>
      <c r="K22" s="53"/>
    </row>
    <row r="23" spans="4:11" x14ac:dyDescent="0.25">
      <c r="D23" s="54"/>
      <c r="E23" s="55"/>
      <c r="F23" s="55"/>
      <c r="G23" s="55"/>
      <c r="H23" s="55"/>
      <c r="I23" s="55"/>
      <c r="J23" s="55"/>
      <c r="K23" s="56"/>
    </row>
    <row r="24" spans="4:11" x14ac:dyDescent="0.25">
      <c r="D24" s="54"/>
      <c r="E24" s="55"/>
      <c r="F24" s="55"/>
      <c r="G24" s="55"/>
      <c r="H24" s="55"/>
      <c r="I24" s="55"/>
      <c r="J24" s="55"/>
      <c r="K24" s="56"/>
    </row>
    <row r="25" spans="4:11" x14ac:dyDescent="0.25">
      <c r="D25" s="57"/>
      <c r="E25" s="58"/>
      <c r="F25" s="58"/>
      <c r="G25" s="58"/>
      <c r="H25" s="58"/>
      <c r="I25" s="58"/>
      <c r="J25" s="58"/>
      <c r="K25" s="59"/>
    </row>
    <row r="26" spans="4:11" x14ac:dyDescent="0.25">
      <c r="D26" s="51"/>
      <c r="E26" s="52"/>
      <c r="F26" s="52"/>
      <c r="G26" s="52"/>
      <c r="H26" s="52"/>
      <c r="I26" s="52"/>
      <c r="J26" s="52"/>
      <c r="K26" s="53"/>
    </row>
    <row r="27" spans="4:11" x14ac:dyDescent="0.25">
      <c r="D27" s="54"/>
      <c r="E27" s="55"/>
      <c r="F27" s="55"/>
      <c r="G27" s="55"/>
      <c r="H27" s="55"/>
      <c r="I27" s="55"/>
      <c r="J27" s="55"/>
      <c r="K27" s="56"/>
    </row>
    <row r="28" spans="4:11" x14ac:dyDescent="0.25">
      <c r="D28" s="54"/>
      <c r="E28" s="55"/>
      <c r="F28" s="55"/>
      <c r="G28" s="55"/>
      <c r="H28" s="55"/>
      <c r="I28" s="55"/>
      <c r="J28" s="55"/>
      <c r="K28" s="56"/>
    </row>
    <row r="29" spans="4:11" x14ac:dyDescent="0.25">
      <c r="D29" s="57"/>
      <c r="E29" s="58"/>
      <c r="F29" s="58"/>
      <c r="G29" s="58"/>
      <c r="H29" s="58"/>
      <c r="I29" s="58"/>
      <c r="J29" s="58"/>
      <c r="K29" s="59"/>
    </row>
    <row r="30" spans="4:11" x14ac:dyDescent="0.25">
      <c r="D30" s="51"/>
      <c r="E30" s="52"/>
      <c r="F30" s="52"/>
      <c r="G30" s="52"/>
      <c r="H30" s="52"/>
      <c r="I30" s="52"/>
      <c r="J30" s="52"/>
      <c r="K30" s="53"/>
    </row>
    <row r="31" spans="4:11" x14ac:dyDescent="0.25">
      <c r="D31" s="54"/>
      <c r="E31" s="55"/>
      <c r="F31" s="55"/>
      <c r="G31" s="55"/>
      <c r="H31" s="55"/>
      <c r="I31" s="55"/>
      <c r="J31" s="55"/>
      <c r="K31" s="56"/>
    </row>
    <row r="32" spans="4:11" x14ac:dyDescent="0.25">
      <c r="D32" s="54"/>
      <c r="E32" s="55"/>
      <c r="F32" s="55"/>
      <c r="G32" s="55"/>
      <c r="H32" s="55"/>
      <c r="I32" s="55"/>
      <c r="J32" s="55"/>
      <c r="K32" s="56"/>
    </row>
    <row r="33" spans="4:11" x14ac:dyDescent="0.25">
      <c r="D33" s="57"/>
      <c r="E33" s="58"/>
      <c r="F33" s="58"/>
      <c r="G33" s="58"/>
      <c r="H33" s="58"/>
      <c r="I33" s="58"/>
      <c r="J33" s="58"/>
      <c r="K33" s="59"/>
    </row>
    <row r="34" spans="4:11" x14ac:dyDescent="0.25">
      <c r="D34" s="51"/>
      <c r="E34" s="52"/>
      <c r="F34" s="52"/>
      <c r="G34" s="52"/>
      <c r="H34" s="52"/>
      <c r="I34" s="52"/>
      <c r="J34" s="52"/>
      <c r="K34" s="53"/>
    </row>
    <row r="35" spans="4:11" x14ac:dyDescent="0.25">
      <c r="D35" s="54"/>
      <c r="E35" s="55"/>
      <c r="F35" s="55"/>
      <c r="G35" s="55"/>
      <c r="H35" s="55"/>
      <c r="I35" s="55"/>
      <c r="J35" s="55"/>
      <c r="K35" s="56"/>
    </row>
    <row r="36" spans="4:11" x14ac:dyDescent="0.25">
      <c r="D36" s="54"/>
      <c r="E36" s="55"/>
      <c r="F36" s="55"/>
      <c r="G36" s="55"/>
      <c r="H36" s="55"/>
      <c r="I36" s="55"/>
      <c r="J36" s="55"/>
      <c r="K36" s="56"/>
    </row>
    <row r="37" spans="4:11" x14ac:dyDescent="0.25">
      <c r="D37" s="57"/>
      <c r="E37" s="58"/>
      <c r="F37" s="58"/>
      <c r="G37" s="58"/>
      <c r="H37" s="58"/>
      <c r="I37" s="58"/>
      <c r="J37" s="58"/>
      <c r="K37" s="59"/>
    </row>
    <row r="54" spans="3:12" ht="15.75" thickBot="1" x14ac:dyDescent="0.3"/>
    <row r="55" spans="3:12" ht="15" customHeight="1" x14ac:dyDescent="0.25">
      <c r="C55" s="60" t="s">
        <v>15</v>
      </c>
      <c r="D55" s="61"/>
      <c r="E55" s="61"/>
      <c r="F55" s="61"/>
      <c r="G55" s="61"/>
      <c r="H55" s="61"/>
      <c r="I55" s="61"/>
      <c r="J55" s="61"/>
      <c r="K55" s="61"/>
      <c r="L55" s="62"/>
    </row>
    <row r="56" spans="3:12" x14ac:dyDescent="0.25">
      <c r="C56" s="63"/>
      <c r="D56" s="64"/>
      <c r="E56" s="64"/>
      <c r="F56" s="64"/>
      <c r="G56" s="64"/>
      <c r="H56" s="64"/>
      <c r="I56" s="64"/>
      <c r="J56" s="64"/>
      <c r="K56" s="64"/>
      <c r="L56" s="65"/>
    </row>
    <row r="57" spans="3:12" ht="15.75" thickBot="1" x14ac:dyDescent="0.3">
      <c r="C57" s="66"/>
      <c r="D57" s="67"/>
      <c r="E57" s="67"/>
      <c r="F57" s="67"/>
      <c r="G57" s="67"/>
      <c r="H57" s="67"/>
      <c r="I57" s="67"/>
      <c r="J57" s="67"/>
      <c r="K57" s="67"/>
      <c r="L57" s="68"/>
    </row>
    <row r="58" spans="3:12" ht="15" customHeight="1" x14ac:dyDescent="0.25">
      <c r="C58" s="60" t="s">
        <v>16</v>
      </c>
      <c r="D58" s="61"/>
      <c r="E58" s="61"/>
      <c r="F58" s="61"/>
      <c r="G58" s="61"/>
      <c r="H58" s="61"/>
      <c r="I58" s="61"/>
      <c r="J58" s="61"/>
      <c r="K58" s="61"/>
      <c r="L58" s="62"/>
    </row>
    <row r="59" spans="3:12" ht="15" customHeight="1" x14ac:dyDescent="0.25">
      <c r="C59" s="63"/>
      <c r="D59" s="64"/>
      <c r="E59" s="64"/>
      <c r="F59" s="64"/>
      <c r="G59" s="64"/>
      <c r="H59" s="64"/>
      <c r="I59" s="64"/>
      <c r="J59" s="64"/>
      <c r="K59" s="64"/>
      <c r="L59" s="65"/>
    </row>
    <row r="60" spans="3:12" ht="15.75" customHeight="1" thickBot="1" x14ac:dyDescent="0.3">
      <c r="C60" s="66"/>
      <c r="D60" s="67"/>
      <c r="E60" s="67"/>
      <c r="F60" s="67"/>
      <c r="G60" s="67"/>
      <c r="H60" s="67"/>
      <c r="I60" s="67"/>
      <c r="J60" s="67"/>
      <c r="K60" s="67"/>
      <c r="L60" s="68"/>
    </row>
    <row r="61" spans="3:12" ht="15" customHeight="1" x14ac:dyDescent="0.25">
      <c r="C61" s="60" t="s">
        <v>17</v>
      </c>
      <c r="D61" s="61"/>
      <c r="E61" s="61"/>
      <c r="F61" s="61"/>
      <c r="G61" s="61"/>
      <c r="H61" s="61"/>
      <c r="I61" s="61"/>
      <c r="J61" s="61"/>
      <c r="K61" s="61"/>
      <c r="L61" s="62"/>
    </row>
    <row r="62" spans="3:12" x14ac:dyDescent="0.25">
      <c r="C62" s="63"/>
      <c r="D62" s="64"/>
      <c r="E62" s="64"/>
      <c r="F62" s="64"/>
      <c r="G62" s="64"/>
      <c r="H62" s="64"/>
      <c r="I62" s="64"/>
      <c r="J62" s="64"/>
      <c r="K62" s="64"/>
      <c r="L62" s="65"/>
    </row>
    <row r="63" spans="3:12" ht="15.75" thickBot="1" x14ac:dyDescent="0.3">
      <c r="C63" s="66"/>
      <c r="D63" s="67"/>
      <c r="E63" s="67"/>
      <c r="F63" s="67"/>
      <c r="G63" s="67"/>
      <c r="H63" s="67"/>
      <c r="I63" s="67"/>
      <c r="J63" s="67"/>
      <c r="K63" s="67"/>
      <c r="L63" s="68"/>
    </row>
    <row r="64" spans="3:12" x14ac:dyDescent="0.25">
      <c r="C64" s="60" t="s">
        <v>18</v>
      </c>
      <c r="D64" s="61"/>
      <c r="E64" s="61"/>
      <c r="F64" s="61"/>
      <c r="G64" s="61"/>
      <c r="H64" s="61"/>
      <c r="I64" s="61"/>
      <c r="J64" s="61"/>
      <c r="K64" s="61"/>
      <c r="L64" s="62"/>
    </row>
    <row r="65" spans="3:12" x14ac:dyDescent="0.25">
      <c r="C65" s="63"/>
      <c r="D65" s="64"/>
      <c r="E65" s="64"/>
      <c r="F65" s="64"/>
      <c r="G65" s="64"/>
      <c r="H65" s="64"/>
      <c r="I65" s="64"/>
      <c r="J65" s="64"/>
      <c r="K65" s="64"/>
      <c r="L65" s="65"/>
    </row>
    <row r="66" spans="3:12" ht="15.75" thickBot="1" x14ac:dyDescent="0.3">
      <c r="C66" s="66"/>
      <c r="D66" s="67"/>
      <c r="E66" s="67"/>
      <c r="F66" s="67"/>
      <c r="G66" s="67"/>
      <c r="H66" s="67"/>
      <c r="I66" s="67"/>
      <c r="J66" s="67"/>
      <c r="K66" s="67"/>
      <c r="L66" s="68"/>
    </row>
    <row r="67" spans="3:12" x14ac:dyDescent="0.25">
      <c r="C67" s="60" t="s">
        <v>19</v>
      </c>
      <c r="D67" s="61"/>
      <c r="E67" s="61"/>
      <c r="F67" s="61"/>
      <c r="G67" s="61"/>
      <c r="H67" s="61"/>
      <c r="I67" s="61"/>
      <c r="J67" s="61"/>
      <c r="K67" s="61"/>
      <c r="L67" s="62"/>
    </row>
    <row r="68" spans="3:12" x14ac:dyDescent="0.25">
      <c r="C68" s="63"/>
      <c r="D68" s="64"/>
      <c r="E68" s="64"/>
      <c r="F68" s="64"/>
      <c r="G68" s="64"/>
      <c r="H68" s="64"/>
      <c r="I68" s="64"/>
      <c r="J68" s="64"/>
      <c r="K68" s="64"/>
      <c r="L68" s="65"/>
    </row>
    <row r="69" spans="3:12" ht="15.75" thickBot="1" x14ac:dyDescent="0.3">
      <c r="C69" s="66"/>
      <c r="D69" s="67"/>
      <c r="E69" s="67"/>
      <c r="F69" s="67"/>
      <c r="G69" s="67"/>
      <c r="H69" s="67"/>
      <c r="I69" s="67"/>
      <c r="J69" s="67"/>
      <c r="K69" s="67"/>
      <c r="L69" s="68"/>
    </row>
    <row r="70" spans="3:12" x14ac:dyDescent="0.25">
      <c r="C70" s="60" t="s">
        <v>20</v>
      </c>
      <c r="D70" s="61"/>
      <c r="E70" s="61"/>
      <c r="F70" s="61"/>
      <c r="G70" s="61"/>
      <c r="H70" s="61"/>
      <c r="I70" s="61"/>
      <c r="J70" s="61"/>
      <c r="K70" s="61"/>
      <c r="L70" s="62"/>
    </row>
    <row r="71" spans="3:12" x14ac:dyDescent="0.25">
      <c r="C71" s="63"/>
      <c r="D71" s="64"/>
      <c r="E71" s="64"/>
      <c r="F71" s="64"/>
      <c r="G71" s="64"/>
      <c r="H71" s="64"/>
      <c r="I71" s="64"/>
      <c r="J71" s="64"/>
      <c r="K71" s="64"/>
      <c r="L71" s="65"/>
    </row>
    <row r="72" spans="3:12" ht="15.75" thickBot="1" x14ac:dyDescent="0.3">
      <c r="C72" s="66"/>
      <c r="D72" s="67"/>
      <c r="E72" s="67"/>
      <c r="F72" s="67"/>
      <c r="G72" s="67"/>
      <c r="H72" s="67"/>
      <c r="I72" s="67"/>
      <c r="J72" s="67"/>
      <c r="K72" s="67"/>
      <c r="L72" s="68"/>
    </row>
    <row r="73" spans="3:12" x14ac:dyDescent="0.25">
      <c r="C73" s="60" t="s">
        <v>21</v>
      </c>
      <c r="D73" s="61"/>
      <c r="E73" s="61"/>
      <c r="F73" s="61"/>
      <c r="G73" s="61"/>
      <c r="H73" s="61"/>
      <c r="I73" s="61"/>
      <c r="J73" s="61"/>
      <c r="K73" s="61"/>
      <c r="L73" s="62"/>
    </row>
    <row r="74" spans="3:12" x14ac:dyDescent="0.25">
      <c r="C74" s="63"/>
      <c r="D74" s="64"/>
      <c r="E74" s="64"/>
      <c r="F74" s="64"/>
      <c r="G74" s="64"/>
      <c r="H74" s="64"/>
      <c r="I74" s="64"/>
      <c r="J74" s="64"/>
      <c r="K74" s="64"/>
      <c r="L74" s="65"/>
    </row>
    <row r="75" spans="3:12" ht="15.75" thickBot="1" x14ac:dyDescent="0.3">
      <c r="C75" s="66"/>
      <c r="D75" s="67"/>
      <c r="E75" s="67"/>
      <c r="F75" s="67"/>
      <c r="G75" s="67"/>
      <c r="H75" s="67"/>
      <c r="I75" s="67"/>
      <c r="J75" s="67"/>
      <c r="K75" s="67"/>
      <c r="L75" s="68"/>
    </row>
    <row r="76" spans="3:12" x14ac:dyDescent="0.25">
      <c r="C76" s="60" t="s">
        <v>22</v>
      </c>
      <c r="D76" s="61"/>
      <c r="E76" s="61"/>
      <c r="F76" s="61"/>
      <c r="G76" s="61"/>
      <c r="H76" s="61"/>
      <c r="I76" s="61"/>
      <c r="J76" s="61"/>
      <c r="K76" s="61"/>
      <c r="L76" s="62"/>
    </row>
    <row r="77" spans="3:12" x14ac:dyDescent="0.25">
      <c r="C77" s="63"/>
      <c r="D77" s="64"/>
      <c r="E77" s="64"/>
      <c r="F77" s="64"/>
      <c r="G77" s="64"/>
      <c r="H77" s="64"/>
      <c r="I77" s="64"/>
      <c r="J77" s="64"/>
      <c r="K77" s="64"/>
      <c r="L77" s="65"/>
    </row>
    <row r="78" spans="3:12" ht="15.75" thickBot="1" x14ac:dyDescent="0.3">
      <c r="C78" s="66"/>
      <c r="D78" s="67"/>
      <c r="E78" s="67"/>
      <c r="F78" s="67"/>
      <c r="G78" s="67"/>
      <c r="H78" s="67"/>
      <c r="I78" s="67"/>
      <c r="J78" s="67"/>
      <c r="K78" s="67"/>
      <c r="L78" s="68"/>
    </row>
    <row r="79" spans="3:12" x14ac:dyDescent="0.25">
      <c r="C79" s="60" t="s">
        <v>23</v>
      </c>
      <c r="D79" s="61"/>
      <c r="E79" s="61"/>
      <c r="F79" s="61"/>
      <c r="G79" s="61"/>
      <c r="H79" s="61"/>
      <c r="I79" s="61"/>
      <c r="J79" s="61"/>
      <c r="K79" s="61"/>
      <c r="L79" s="62"/>
    </row>
    <row r="80" spans="3:12" x14ac:dyDescent="0.25">
      <c r="C80" s="63"/>
      <c r="D80" s="64"/>
      <c r="E80" s="64"/>
      <c r="F80" s="64"/>
      <c r="G80" s="64"/>
      <c r="H80" s="64"/>
      <c r="I80" s="64"/>
      <c r="J80" s="64"/>
      <c r="K80" s="64"/>
      <c r="L80" s="65"/>
    </row>
    <row r="81" spans="3:12" ht="15.75" thickBot="1" x14ac:dyDescent="0.3">
      <c r="C81" s="66"/>
      <c r="D81" s="67"/>
      <c r="E81" s="67"/>
      <c r="F81" s="67"/>
      <c r="G81" s="67"/>
      <c r="H81" s="67"/>
      <c r="I81" s="67"/>
      <c r="J81" s="67"/>
      <c r="K81" s="67"/>
      <c r="L81" s="68"/>
    </row>
    <row r="82" spans="3:12" x14ac:dyDescent="0.25">
      <c r="C82" s="60" t="s">
        <v>26</v>
      </c>
      <c r="D82" s="61"/>
      <c r="E82" s="61"/>
      <c r="F82" s="61"/>
      <c r="G82" s="61"/>
      <c r="H82" s="61"/>
      <c r="I82" s="61"/>
      <c r="J82" s="61"/>
      <c r="K82" s="61"/>
      <c r="L82" s="62"/>
    </row>
    <row r="83" spans="3:12" x14ac:dyDescent="0.25">
      <c r="C83" s="63"/>
      <c r="D83" s="64"/>
      <c r="E83" s="64"/>
      <c r="F83" s="64"/>
      <c r="G83" s="64"/>
      <c r="H83" s="64"/>
      <c r="I83" s="64"/>
      <c r="J83" s="64"/>
      <c r="K83" s="64"/>
      <c r="L83" s="65"/>
    </row>
    <row r="84" spans="3:12" ht="15.75" thickBot="1" x14ac:dyDescent="0.3">
      <c r="C84" s="66"/>
      <c r="D84" s="67"/>
      <c r="E84" s="67"/>
      <c r="F84" s="67"/>
      <c r="G84" s="67"/>
      <c r="H84" s="67"/>
      <c r="I84" s="67"/>
      <c r="J84" s="67"/>
      <c r="K84" s="67"/>
      <c r="L84" s="68"/>
    </row>
    <row r="85" spans="3:12" x14ac:dyDescent="0.25">
      <c r="C85" s="60" t="s">
        <v>24</v>
      </c>
      <c r="D85" s="61"/>
      <c r="E85" s="61"/>
      <c r="F85" s="61"/>
      <c r="G85" s="61"/>
      <c r="H85" s="61"/>
      <c r="I85" s="61"/>
      <c r="J85" s="61"/>
      <c r="K85" s="61"/>
      <c r="L85" s="62"/>
    </row>
    <row r="86" spans="3:12" x14ac:dyDescent="0.25">
      <c r="C86" s="63"/>
      <c r="D86" s="64"/>
      <c r="E86" s="64"/>
      <c r="F86" s="64"/>
      <c r="G86" s="64"/>
      <c r="H86" s="64"/>
      <c r="I86" s="64"/>
      <c r="J86" s="64"/>
      <c r="K86" s="64"/>
      <c r="L86" s="65"/>
    </row>
    <row r="87" spans="3:12" ht="15.75" thickBot="1" x14ac:dyDescent="0.3">
      <c r="C87" s="66"/>
      <c r="D87" s="67"/>
      <c r="E87" s="67"/>
      <c r="F87" s="67"/>
      <c r="G87" s="67"/>
      <c r="H87" s="67"/>
      <c r="I87" s="67"/>
      <c r="J87" s="67"/>
      <c r="K87" s="67"/>
      <c r="L87" s="68"/>
    </row>
    <row r="88" spans="3:12" x14ac:dyDescent="0.25">
      <c r="C88" s="60" t="s">
        <v>25</v>
      </c>
      <c r="D88" s="61"/>
      <c r="E88" s="61"/>
      <c r="F88" s="61"/>
      <c r="G88" s="61"/>
      <c r="H88" s="61"/>
      <c r="I88" s="61"/>
      <c r="J88" s="61"/>
      <c r="K88" s="61"/>
      <c r="L88" s="62"/>
    </row>
    <row r="89" spans="3:12" x14ac:dyDescent="0.25">
      <c r="C89" s="63"/>
      <c r="D89" s="64"/>
      <c r="E89" s="64"/>
      <c r="F89" s="64"/>
      <c r="G89" s="64"/>
      <c r="H89" s="64"/>
      <c r="I89" s="64"/>
      <c r="J89" s="64"/>
      <c r="K89" s="64"/>
      <c r="L89" s="65"/>
    </row>
    <row r="90" spans="3:12" ht="15.75" thickBot="1" x14ac:dyDescent="0.3">
      <c r="C90" s="66"/>
      <c r="D90" s="67"/>
      <c r="E90" s="67"/>
      <c r="F90" s="67"/>
      <c r="G90" s="67"/>
      <c r="H90" s="67"/>
      <c r="I90" s="67"/>
      <c r="J90" s="67"/>
      <c r="K90" s="67"/>
      <c r="L90" s="68"/>
    </row>
    <row r="91" spans="3:12" x14ac:dyDescent="0.25">
      <c r="C91" s="60" t="s">
        <v>27</v>
      </c>
      <c r="D91" s="61"/>
      <c r="E91" s="61"/>
      <c r="F91" s="61"/>
      <c r="G91" s="61"/>
      <c r="H91" s="61"/>
      <c r="I91" s="61"/>
      <c r="J91" s="61"/>
      <c r="K91" s="61"/>
      <c r="L91" s="62"/>
    </row>
    <row r="92" spans="3:12" x14ac:dyDescent="0.25">
      <c r="C92" s="63"/>
      <c r="D92" s="64"/>
      <c r="E92" s="64"/>
      <c r="F92" s="64"/>
      <c r="G92" s="64"/>
      <c r="H92" s="64"/>
      <c r="I92" s="64"/>
      <c r="J92" s="64"/>
      <c r="K92" s="64"/>
      <c r="L92" s="65"/>
    </row>
    <row r="93" spans="3:12" ht="15.75" thickBot="1" x14ac:dyDescent="0.3">
      <c r="C93" s="66"/>
      <c r="D93" s="67"/>
      <c r="E93" s="67"/>
      <c r="F93" s="67"/>
      <c r="G93" s="67"/>
      <c r="H93" s="67"/>
      <c r="I93" s="67"/>
      <c r="J93" s="67"/>
      <c r="K93" s="67"/>
      <c r="L93" s="68"/>
    </row>
    <row r="94" spans="3:12" x14ac:dyDescent="0.25">
      <c r="C94" s="60" t="s">
        <v>28</v>
      </c>
      <c r="D94" s="61"/>
      <c r="E94" s="61"/>
      <c r="F94" s="61"/>
      <c r="G94" s="61"/>
      <c r="H94" s="61"/>
      <c r="I94" s="61"/>
      <c r="J94" s="61"/>
      <c r="K94" s="61"/>
      <c r="L94" s="62"/>
    </row>
    <row r="95" spans="3:12" x14ac:dyDescent="0.25">
      <c r="C95" s="63"/>
      <c r="D95" s="64"/>
      <c r="E95" s="64"/>
      <c r="F95" s="64"/>
      <c r="G95" s="64"/>
      <c r="H95" s="64"/>
      <c r="I95" s="64"/>
      <c r="J95" s="64"/>
      <c r="K95" s="64"/>
      <c r="L95" s="65"/>
    </row>
    <row r="96" spans="3:12" ht="15.75" thickBot="1" x14ac:dyDescent="0.3">
      <c r="C96" s="66"/>
      <c r="D96" s="67"/>
      <c r="E96" s="67"/>
      <c r="F96" s="67"/>
      <c r="G96" s="67"/>
      <c r="H96" s="67"/>
      <c r="I96" s="67"/>
      <c r="J96" s="67"/>
      <c r="K96" s="67"/>
      <c r="L96" s="68"/>
    </row>
    <row r="97" spans="3:12" x14ac:dyDescent="0.25">
      <c r="C97" s="60" t="s">
        <v>29</v>
      </c>
      <c r="D97" s="61"/>
      <c r="E97" s="61"/>
      <c r="F97" s="61"/>
      <c r="G97" s="61"/>
      <c r="H97" s="61"/>
      <c r="I97" s="61"/>
      <c r="J97" s="61"/>
      <c r="K97" s="61"/>
      <c r="L97" s="62"/>
    </row>
    <row r="98" spans="3:12" x14ac:dyDescent="0.25">
      <c r="C98" s="63"/>
      <c r="D98" s="64"/>
      <c r="E98" s="64"/>
      <c r="F98" s="64"/>
      <c r="G98" s="64"/>
      <c r="H98" s="64"/>
      <c r="I98" s="64"/>
      <c r="J98" s="64"/>
      <c r="K98" s="64"/>
      <c r="L98" s="65"/>
    </row>
    <row r="99" spans="3:12" ht="15.75" thickBot="1" x14ac:dyDescent="0.3">
      <c r="C99" s="66"/>
      <c r="D99" s="67"/>
      <c r="E99" s="67"/>
      <c r="F99" s="67"/>
      <c r="G99" s="67"/>
      <c r="H99" s="67"/>
      <c r="I99" s="67"/>
      <c r="J99" s="67"/>
      <c r="K99" s="67"/>
      <c r="L99" s="68"/>
    </row>
    <row r="100" spans="3:12" x14ac:dyDescent="0.25">
      <c r="C100" s="60" t="s">
        <v>30</v>
      </c>
      <c r="D100" s="61"/>
      <c r="E100" s="61"/>
      <c r="F100" s="61"/>
      <c r="G100" s="61"/>
      <c r="H100" s="61"/>
      <c r="I100" s="61"/>
      <c r="J100" s="61"/>
      <c r="K100" s="61"/>
      <c r="L100" s="62"/>
    </row>
    <row r="101" spans="3:12" x14ac:dyDescent="0.25">
      <c r="C101" s="63"/>
      <c r="D101" s="64"/>
      <c r="E101" s="64"/>
      <c r="F101" s="64"/>
      <c r="G101" s="64"/>
      <c r="H101" s="64"/>
      <c r="I101" s="64"/>
      <c r="J101" s="64"/>
      <c r="K101" s="64"/>
      <c r="L101" s="65"/>
    </row>
    <row r="102" spans="3:12" ht="15.75" thickBot="1" x14ac:dyDescent="0.3">
      <c r="C102" s="66"/>
      <c r="D102" s="67"/>
      <c r="E102" s="67"/>
      <c r="F102" s="67"/>
      <c r="G102" s="67"/>
      <c r="H102" s="67"/>
      <c r="I102" s="67"/>
      <c r="J102" s="67"/>
      <c r="K102" s="67"/>
      <c r="L102" s="68"/>
    </row>
    <row r="103" spans="3:12" x14ac:dyDescent="0.25">
      <c r="C103" s="60" t="s">
        <v>31</v>
      </c>
      <c r="D103" s="61"/>
      <c r="E103" s="61"/>
      <c r="F103" s="61"/>
      <c r="G103" s="61"/>
      <c r="H103" s="61"/>
      <c r="I103" s="61"/>
      <c r="J103" s="61"/>
      <c r="K103" s="61"/>
      <c r="L103" s="62"/>
    </row>
    <row r="104" spans="3:12" x14ac:dyDescent="0.25">
      <c r="C104" s="63"/>
      <c r="D104" s="64"/>
      <c r="E104" s="64"/>
      <c r="F104" s="64"/>
      <c r="G104" s="64"/>
      <c r="H104" s="64"/>
      <c r="I104" s="64"/>
      <c r="J104" s="64"/>
      <c r="K104" s="64"/>
      <c r="L104" s="65"/>
    </row>
    <row r="105" spans="3:12" ht="15.75" thickBot="1" x14ac:dyDescent="0.3">
      <c r="C105" s="66"/>
      <c r="D105" s="67"/>
      <c r="E105" s="67"/>
      <c r="F105" s="67"/>
      <c r="G105" s="67"/>
      <c r="H105" s="67"/>
      <c r="I105" s="67"/>
      <c r="J105" s="67"/>
      <c r="K105" s="67"/>
      <c r="L105" s="68"/>
    </row>
    <row r="106" spans="3:12" x14ac:dyDescent="0.25">
      <c r="C106" s="60" t="s">
        <v>32</v>
      </c>
      <c r="D106" s="61"/>
      <c r="E106" s="61"/>
      <c r="F106" s="61"/>
      <c r="G106" s="61"/>
      <c r="H106" s="61"/>
      <c r="I106" s="61"/>
      <c r="J106" s="61"/>
      <c r="K106" s="61"/>
      <c r="L106" s="62"/>
    </row>
    <row r="107" spans="3:12" x14ac:dyDescent="0.25">
      <c r="C107" s="63"/>
      <c r="D107" s="64"/>
      <c r="E107" s="64"/>
      <c r="F107" s="64"/>
      <c r="G107" s="64"/>
      <c r="H107" s="64"/>
      <c r="I107" s="64"/>
      <c r="J107" s="64"/>
      <c r="K107" s="64"/>
      <c r="L107" s="65"/>
    </row>
    <row r="108" spans="3:12" ht="15.75" thickBot="1" x14ac:dyDescent="0.3">
      <c r="C108" s="66"/>
      <c r="D108" s="67"/>
      <c r="E108" s="67"/>
      <c r="F108" s="67"/>
      <c r="G108" s="67"/>
      <c r="H108" s="67"/>
      <c r="I108" s="67"/>
      <c r="J108" s="67"/>
      <c r="K108" s="67"/>
      <c r="L108" s="68"/>
    </row>
  </sheetData>
  <mergeCells count="25">
    <mergeCell ref="C97:L99"/>
    <mergeCell ref="C100:L102"/>
    <mergeCell ref="C103:L105"/>
    <mergeCell ref="C106:L108"/>
    <mergeCell ref="C82:L84"/>
    <mergeCell ref="C85:L87"/>
    <mergeCell ref="C88:L90"/>
    <mergeCell ref="C91:L93"/>
    <mergeCell ref="C94:L96"/>
    <mergeCell ref="C67:L69"/>
    <mergeCell ref="C70:L72"/>
    <mergeCell ref="C73:L75"/>
    <mergeCell ref="C76:L78"/>
    <mergeCell ref="C79:L81"/>
    <mergeCell ref="C55:L57"/>
    <mergeCell ref="C58:L60"/>
    <mergeCell ref="C61:L63"/>
    <mergeCell ref="C64:L66"/>
    <mergeCell ref="D34:K37"/>
    <mergeCell ref="D10:K13"/>
    <mergeCell ref="D14:K17"/>
    <mergeCell ref="D18:K21"/>
    <mergeCell ref="D26:K29"/>
    <mergeCell ref="D30:K33"/>
    <mergeCell ref="D22:K2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B466B-18A8-42E5-81CA-776D06767C91}">
  <dimension ref="C1:U52"/>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7" customFormat="1" ht="44.25" customHeight="1" thickBot="1" x14ac:dyDescent="0.3">
      <c r="H1" s="8" t="s">
        <v>40</v>
      </c>
    </row>
    <row r="3" spans="3:21" ht="15" customHeight="1" x14ac:dyDescent="0.25">
      <c r="C3" s="69" t="s">
        <v>41</v>
      </c>
      <c r="D3" s="70"/>
      <c r="E3" s="70"/>
      <c r="F3" s="70"/>
      <c r="G3" s="70"/>
      <c r="H3" s="70"/>
      <c r="I3" s="70"/>
      <c r="J3" s="70"/>
      <c r="K3" s="70"/>
      <c r="L3" s="70"/>
      <c r="M3" s="70"/>
      <c r="N3" s="70"/>
      <c r="O3" s="70"/>
      <c r="P3" s="70"/>
      <c r="Q3" s="70"/>
      <c r="R3" s="70"/>
      <c r="S3" s="70"/>
      <c r="T3" s="70"/>
      <c r="U3" s="71"/>
    </row>
    <row r="4" spans="3:21" ht="15" customHeight="1" x14ac:dyDescent="0.25">
      <c r="C4" s="72"/>
      <c r="D4" s="73"/>
      <c r="E4" s="73"/>
      <c r="F4" s="73"/>
      <c r="G4" s="73"/>
      <c r="H4" s="73"/>
      <c r="I4" s="73"/>
      <c r="J4" s="73"/>
      <c r="K4" s="73"/>
      <c r="L4" s="73"/>
      <c r="M4" s="73"/>
      <c r="N4" s="73"/>
      <c r="O4" s="73"/>
      <c r="P4" s="73"/>
      <c r="Q4" s="73"/>
      <c r="R4" s="73"/>
      <c r="S4" s="73"/>
      <c r="T4" s="73"/>
      <c r="U4" s="74"/>
    </row>
    <row r="5" spans="3:21" ht="15" customHeight="1" x14ac:dyDescent="0.25">
      <c r="C5" s="72"/>
      <c r="D5" s="73"/>
      <c r="E5" s="73"/>
      <c r="F5" s="73"/>
      <c r="G5" s="73"/>
      <c r="H5" s="73"/>
      <c r="I5" s="73"/>
      <c r="J5" s="73"/>
      <c r="K5" s="73"/>
      <c r="L5" s="73"/>
      <c r="M5" s="73"/>
      <c r="N5" s="73"/>
      <c r="O5" s="73"/>
      <c r="P5" s="73"/>
      <c r="Q5" s="73"/>
      <c r="R5" s="73"/>
      <c r="S5" s="73"/>
      <c r="T5" s="73"/>
      <c r="U5" s="74"/>
    </row>
    <row r="6" spans="3:21" ht="15" customHeight="1" x14ac:dyDescent="0.25">
      <c r="C6" s="72"/>
      <c r="D6" s="73"/>
      <c r="E6" s="73"/>
      <c r="F6" s="73"/>
      <c r="G6" s="73"/>
      <c r="H6" s="73"/>
      <c r="I6" s="73"/>
      <c r="J6" s="73"/>
      <c r="K6" s="73"/>
      <c r="L6" s="73"/>
      <c r="M6" s="73"/>
      <c r="N6" s="73"/>
      <c r="O6" s="73"/>
      <c r="P6" s="73"/>
      <c r="Q6" s="73"/>
      <c r="R6" s="73"/>
      <c r="S6" s="73"/>
      <c r="T6" s="73"/>
      <c r="U6" s="74"/>
    </row>
    <row r="7" spans="3:21" ht="15" customHeight="1" x14ac:dyDescent="0.25">
      <c r="C7" s="72"/>
      <c r="D7" s="73"/>
      <c r="E7" s="73"/>
      <c r="F7" s="73"/>
      <c r="G7" s="73"/>
      <c r="H7" s="73"/>
      <c r="I7" s="73"/>
      <c r="J7" s="73"/>
      <c r="K7" s="73"/>
      <c r="L7" s="73"/>
      <c r="M7" s="73"/>
      <c r="N7" s="73"/>
      <c r="O7" s="73"/>
      <c r="P7" s="73"/>
      <c r="Q7" s="73"/>
      <c r="R7" s="73"/>
      <c r="S7" s="73"/>
      <c r="T7" s="73"/>
      <c r="U7" s="74"/>
    </row>
    <row r="8" spans="3:21" ht="15" customHeight="1" x14ac:dyDescent="0.25">
      <c r="C8" s="72"/>
      <c r="D8" s="73"/>
      <c r="E8" s="73"/>
      <c r="F8" s="73"/>
      <c r="G8" s="73"/>
      <c r="H8" s="73"/>
      <c r="I8" s="73"/>
      <c r="J8" s="73"/>
      <c r="K8" s="73"/>
      <c r="L8" s="73"/>
      <c r="M8" s="73"/>
      <c r="N8" s="73"/>
      <c r="O8" s="73"/>
      <c r="P8" s="73"/>
      <c r="Q8" s="73"/>
      <c r="R8" s="73"/>
      <c r="S8" s="73"/>
      <c r="T8" s="73"/>
      <c r="U8" s="74"/>
    </row>
    <row r="9" spans="3:21" ht="15" customHeight="1" x14ac:dyDescent="0.25">
      <c r="C9" s="72"/>
      <c r="D9" s="73"/>
      <c r="E9" s="73"/>
      <c r="F9" s="73"/>
      <c r="G9" s="73"/>
      <c r="H9" s="73"/>
      <c r="I9" s="73"/>
      <c r="J9" s="73"/>
      <c r="K9" s="73"/>
      <c r="L9" s="73"/>
      <c r="M9" s="73"/>
      <c r="N9" s="73"/>
      <c r="O9" s="73"/>
      <c r="P9" s="73"/>
      <c r="Q9" s="73"/>
      <c r="R9" s="73"/>
      <c r="S9" s="73"/>
      <c r="T9" s="73"/>
      <c r="U9" s="74"/>
    </row>
    <row r="10" spans="3:21" ht="15" customHeight="1" x14ac:dyDescent="0.25">
      <c r="C10" s="72"/>
      <c r="D10" s="73"/>
      <c r="E10" s="73"/>
      <c r="F10" s="73"/>
      <c r="G10" s="73"/>
      <c r="H10" s="73"/>
      <c r="I10" s="73"/>
      <c r="J10" s="73"/>
      <c r="K10" s="73"/>
      <c r="L10" s="73"/>
      <c r="M10" s="73"/>
      <c r="N10" s="73"/>
      <c r="O10" s="73"/>
      <c r="P10" s="73"/>
      <c r="Q10" s="73"/>
      <c r="R10" s="73"/>
      <c r="S10" s="73"/>
      <c r="T10" s="73"/>
      <c r="U10" s="74"/>
    </row>
    <row r="11" spans="3:21" ht="15" customHeight="1" x14ac:dyDescent="0.25">
      <c r="C11" s="72"/>
      <c r="D11" s="73"/>
      <c r="E11" s="73"/>
      <c r="F11" s="73"/>
      <c r="G11" s="73"/>
      <c r="H11" s="73"/>
      <c r="I11" s="73"/>
      <c r="J11" s="73"/>
      <c r="K11" s="73"/>
      <c r="L11" s="73"/>
      <c r="M11" s="73"/>
      <c r="N11" s="73"/>
      <c r="O11" s="73"/>
      <c r="P11" s="73"/>
      <c r="Q11" s="73"/>
      <c r="R11" s="73"/>
      <c r="S11" s="73"/>
      <c r="T11" s="73"/>
      <c r="U11" s="74"/>
    </row>
    <row r="12" spans="3:21" ht="15" customHeight="1" x14ac:dyDescent="0.25">
      <c r="C12" s="72"/>
      <c r="D12" s="73"/>
      <c r="E12" s="73"/>
      <c r="F12" s="73"/>
      <c r="G12" s="73"/>
      <c r="H12" s="73"/>
      <c r="I12" s="73"/>
      <c r="J12" s="73"/>
      <c r="K12" s="73"/>
      <c r="L12" s="73"/>
      <c r="M12" s="73"/>
      <c r="N12" s="73"/>
      <c r="O12" s="73"/>
      <c r="P12" s="73"/>
      <c r="Q12" s="73"/>
      <c r="R12" s="73"/>
      <c r="S12" s="73"/>
      <c r="T12" s="73"/>
      <c r="U12" s="74"/>
    </row>
    <row r="13" spans="3:21" ht="15.75" customHeight="1" x14ac:dyDescent="0.25">
      <c r="C13" s="72"/>
      <c r="D13" s="73"/>
      <c r="E13" s="73"/>
      <c r="F13" s="73"/>
      <c r="G13" s="73"/>
      <c r="H13" s="73"/>
      <c r="I13" s="73"/>
      <c r="J13" s="73"/>
      <c r="K13" s="73"/>
      <c r="L13" s="73"/>
      <c r="M13" s="73"/>
      <c r="N13" s="73"/>
      <c r="O13" s="73"/>
      <c r="P13" s="73"/>
      <c r="Q13" s="73"/>
      <c r="R13" s="73"/>
      <c r="S13" s="73"/>
      <c r="T13" s="73"/>
      <c r="U13" s="74"/>
    </row>
    <row r="14" spans="3:21" ht="15" customHeight="1" x14ac:dyDescent="0.25">
      <c r="C14" s="72"/>
      <c r="D14" s="73"/>
      <c r="E14" s="73"/>
      <c r="F14" s="73"/>
      <c r="G14" s="73"/>
      <c r="H14" s="73"/>
      <c r="I14" s="73"/>
      <c r="J14" s="73"/>
      <c r="K14" s="73"/>
      <c r="L14" s="73"/>
      <c r="M14" s="73"/>
      <c r="N14" s="73"/>
      <c r="O14" s="73"/>
      <c r="P14" s="73"/>
      <c r="Q14" s="73"/>
      <c r="R14" s="73"/>
      <c r="S14" s="73"/>
      <c r="T14" s="73"/>
      <c r="U14" s="74"/>
    </row>
    <row r="15" spans="3:21" ht="15" customHeight="1" x14ac:dyDescent="0.25">
      <c r="C15" s="72"/>
      <c r="D15" s="73"/>
      <c r="E15" s="73"/>
      <c r="F15" s="73"/>
      <c r="G15" s="73"/>
      <c r="H15" s="73"/>
      <c r="I15" s="73"/>
      <c r="J15" s="73"/>
      <c r="K15" s="73"/>
      <c r="L15" s="73"/>
      <c r="M15" s="73"/>
      <c r="N15" s="73"/>
      <c r="O15" s="73"/>
      <c r="P15" s="73"/>
      <c r="Q15" s="73"/>
      <c r="R15" s="73"/>
      <c r="S15" s="73"/>
      <c r="T15" s="73"/>
      <c r="U15" s="74"/>
    </row>
    <row r="16" spans="3:21" ht="15" customHeight="1" x14ac:dyDescent="0.25">
      <c r="C16" s="72"/>
      <c r="D16" s="73"/>
      <c r="E16" s="73"/>
      <c r="F16" s="73"/>
      <c r="G16" s="73"/>
      <c r="H16" s="73"/>
      <c r="I16" s="73"/>
      <c r="J16" s="73"/>
      <c r="K16" s="73"/>
      <c r="L16" s="73"/>
      <c r="M16" s="73"/>
      <c r="N16" s="73"/>
      <c r="O16" s="73"/>
      <c r="P16" s="73"/>
      <c r="Q16" s="73"/>
      <c r="R16" s="73"/>
      <c r="S16" s="73"/>
      <c r="T16" s="73"/>
      <c r="U16" s="74"/>
    </row>
    <row r="17" spans="3:21" ht="15" customHeight="1" x14ac:dyDescent="0.25">
      <c r="C17" s="72"/>
      <c r="D17" s="73"/>
      <c r="E17" s="73"/>
      <c r="F17" s="73"/>
      <c r="G17" s="73"/>
      <c r="H17" s="73"/>
      <c r="I17" s="73"/>
      <c r="J17" s="73"/>
      <c r="K17" s="73"/>
      <c r="L17" s="73"/>
      <c r="M17" s="73"/>
      <c r="N17" s="73"/>
      <c r="O17" s="73"/>
      <c r="P17" s="73"/>
      <c r="Q17" s="73"/>
      <c r="R17" s="73"/>
      <c r="S17" s="73"/>
      <c r="T17" s="73"/>
      <c r="U17" s="74"/>
    </row>
    <row r="18" spans="3:21" ht="15" customHeight="1" x14ac:dyDescent="0.25">
      <c r="C18" s="72"/>
      <c r="D18" s="73"/>
      <c r="E18" s="73"/>
      <c r="F18" s="73"/>
      <c r="G18" s="73"/>
      <c r="H18" s="73"/>
      <c r="I18" s="73"/>
      <c r="J18" s="73"/>
      <c r="K18" s="73"/>
      <c r="L18" s="73"/>
      <c r="M18" s="73"/>
      <c r="N18" s="73"/>
      <c r="O18" s="73"/>
      <c r="P18" s="73"/>
      <c r="Q18" s="73"/>
      <c r="R18" s="73"/>
      <c r="S18" s="73"/>
      <c r="T18" s="73"/>
      <c r="U18" s="74"/>
    </row>
    <row r="19" spans="3:21" ht="15" customHeight="1" x14ac:dyDescent="0.25">
      <c r="C19" s="72"/>
      <c r="D19" s="73"/>
      <c r="E19" s="73"/>
      <c r="F19" s="73"/>
      <c r="G19" s="73"/>
      <c r="H19" s="73"/>
      <c r="I19" s="73"/>
      <c r="J19" s="73"/>
      <c r="K19" s="73"/>
      <c r="L19" s="73"/>
      <c r="M19" s="73"/>
      <c r="N19" s="73"/>
      <c r="O19" s="73"/>
      <c r="P19" s="73"/>
      <c r="Q19" s="73"/>
      <c r="R19" s="73"/>
      <c r="S19" s="73"/>
      <c r="T19" s="73"/>
      <c r="U19" s="74"/>
    </row>
    <row r="20" spans="3:21" ht="15" customHeight="1" x14ac:dyDescent="0.25">
      <c r="C20" s="72"/>
      <c r="D20" s="73"/>
      <c r="E20" s="73"/>
      <c r="F20" s="73"/>
      <c r="G20" s="73"/>
      <c r="H20" s="73"/>
      <c r="I20" s="73"/>
      <c r="J20" s="73"/>
      <c r="K20" s="73"/>
      <c r="L20" s="73"/>
      <c r="M20" s="73"/>
      <c r="N20" s="73"/>
      <c r="O20" s="73"/>
      <c r="P20" s="73"/>
      <c r="Q20" s="73"/>
      <c r="R20" s="73"/>
      <c r="S20" s="73"/>
      <c r="T20" s="73"/>
      <c r="U20" s="74"/>
    </row>
    <row r="21" spans="3:21" ht="15" customHeight="1" x14ac:dyDescent="0.25">
      <c r="C21" s="72"/>
      <c r="D21" s="73"/>
      <c r="E21" s="73"/>
      <c r="F21" s="73"/>
      <c r="G21" s="73"/>
      <c r="H21" s="73"/>
      <c r="I21" s="73"/>
      <c r="J21" s="73"/>
      <c r="K21" s="73"/>
      <c r="L21" s="73"/>
      <c r="M21" s="73"/>
      <c r="N21" s="73"/>
      <c r="O21" s="73"/>
      <c r="P21" s="73"/>
      <c r="Q21" s="73"/>
      <c r="R21" s="73"/>
      <c r="S21" s="73"/>
      <c r="T21" s="73"/>
      <c r="U21" s="74"/>
    </row>
    <row r="22" spans="3:21" ht="15" customHeight="1" x14ac:dyDescent="0.25">
      <c r="C22" s="72"/>
      <c r="D22" s="73"/>
      <c r="E22" s="73"/>
      <c r="F22" s="73"/>
      <c r="G22" s="73"/>
      <c r="H22" s="73"/>
      <c r="I22" s="73"/>
      <c r="J22" s="73"/>
      <c r="K22" s="73"/>
      <c r="L22" s="73"/>
      <c r="M22" s="73"/>
      <c r="N22" s="73"/>
      <c r="O22" s="73"/>
      <c r="P22" s="73"/>
      <c r="Q22" s="73"/>
      <c r="R22" s="73"/>
      <c r="S22" s="73"/>
      <c r="T22" s="73"/>
      <c r="U22" s="74"/>
    </row>
    <row r="23" spans="3:21" ht="15" customHeight="1" x14ac:dyDescent="0.25">
      <c r="C23" s="72"/>
      <c r="D23" s="73"/>
      <c r="E23" s="73"/>
      <c r="F23" s="73"/>
      <c r="G23" s="73"/>
      <c r="H23" s="73"/>
      <c r="I23" s="73"/>
      <c r="J23" s="73"/>
      <c r="K23" s="73"/>
      <c r="L23" s="73"/>
      <c r="M23" s="73"/>
      <c r="N23" s="73"/>
      <c r="O23" s="73"/>
      <c r="P23" s="73"/>
      <c r="Q23" s="73"/>
      <c r="R23" s="73"/>
      <c r="S23" s="73"/>
      <c r="T23" s="73"/>
      <c r="U23" s="74"/>
    </row>
    <row r="24" spans="3:21" ht="15" customHeight="1" x14ac:dyDescent="0.25">
      <c r="C24" s="72"/>
      <c r="D24" s="73"/>
      <c r="E24" s="73"/>
      <c r="F24" s="73"/>
      <c r="G24" s="73"/>
      <c r="H24" s="73"/>
      <c r="I24" s="73"/>
      <c r="J24" s="73"/>
      <c r="K24" s="73"/>
      <c r="L24" s="73"/>
      <c r="M24" s="73"/>
      <c r="N24" s="73"/>
      <c r="O24" s="73"/>
      <c r="P24" s="73"/>
      <c r="Q24" s="73"/>
      <c r="R24" s="73"/>
      <c r="S24" s="73"/>
      <c r="T24" s="73"/>
      <c r="U24" s="74"/>
    </row>
    <row r="25" spans="3:21" ht="15" customHeight="1" x14ac:dyDescent="0.25">
      <c r="C25" s="72"/>
      <c r="D25" s="73"/>
      <c r="E25" s="73"/>
      <c r="F25" s="73"/>
      <c r="G25" s="73"/>
      <c r="H25" s="73"/>
      <c r="I25" s="73"/>
      <c r="J25" s="73"/>
      <c r="K25" s="73"/>
      <c r="L25" s="73"/>
      <c r="M25" s="73"/>
      <c r="N25" s="73"/>
      <c r="O25" s="73"/>
      <c r="P25" s="73"/>
      <c r="Q25" s="73"/>
      <c r="R25" s="73"/>
      <c r="S25" s="73"/>
      <c r="T25" s="73"/>
      <c r="U25" s="74"/>
    </row>
    <row r="26" spans="3:21" ht="15" customHeight="1" x14ac:dyDescent="0.25">
      <c r="C26" s="72"/>
      <c r="D26" s="73"/>
      <c r="E26" s="73"/>
      <c r="F26" s="73"/>
      <c r="G26" s="73"/>
      <c r="H26" s="73"/>
      <c r="I26" s="73"/>
      <c r="J26" s="73"/>
      <c r="K26" s="73"/>
      <c r="L26" s="73"/>
      <c r="M26" s="73"/>
      <c r="N26" s="73"/>
      <c r="O26" s="73"/>
      <c r="P26" s="73"/>
      <c r="Q26" s="73"/>
      <c r="R26" s="73"/>
      <c r="S26" s="73"/>
      <c r="T26" s="73"/>
      <c r="U26" s="74"/>
    </row>
    <row r="27" spans="3:21" ht="15" customHeight="1" x14ac:dyDescent="0.25">
      <c r="C27" s="72"/>
      <c r="D27" s="73"/>
      <c r="E27" s="73"/>
      <c r="F27" s="73"/>
      <c r="G27" s="73"/>
      <c r="H27" s="73"/>
      <c r="I27" s="73"/>
      <c r="J27" s="73"/>
      <c r="K27" s="73"/>
      <c r="L27" s="73"/>
      <c r="M27" s="73"/>
      <c r="N27" s="73"/>
      <c r="O27" s="73"/>
      <c r="P27" s="73"/>
      <c r="Q27" s="73"/>
      <c r="R27" s="73"/>
      <c r="S27" s="73"/>
      <c r="T27" s="73"/>
      <c r="U27" s="74"/>
    </row>
    <row r="28" spans="3:21" ht="15" customHeight="1" x14ac:dyDescent="0.25">
      <c r="C28" s="72"/>
      <c r="D28" s="73"/>
      <c r="E28" s="73"/>
      <c r="F28" s="73"/>
      <c r="G28" s="73"/>
      <c r="H28" s="73"/>
      <c r="I28" s="73"/>
      <c r="J28" s="73"/>
      <c r="K28" s="73"/>
      <c r="L28" s="73"/>
      <c r="M28" s="73"/>
      <c r="N28" s="73"/>
      <c r="O28" s="73"/>
      <c r="P28" s="73"/>
      <c r="Q28" s="73"/>
      <c r="R28" s="73"/>
      <c r="S28" s="73"/>
      <c r="T28" s="73"/>
      <c r="U28" s="74"/>
    </row>
    <row r="29" spans="3:21" ht="15" customHeight="1" x14ac:dyDescent="0.25">
      <c r="C29" s="72"/>
      <c r="D29" s="73"/>
      <c r="E29" s="73"/>
      <c r="F29" s="73"/>
      <c r="G29" s="73"/>
      <c r="H29" s="73"/>
      <c r="I29" s="73"/>
      <c r="J29" s="73"/>
      <c r="K29" s="73"/>
      <c r="L29" s="73"/>
      <c r="M29" s="73"/>
      <c r="N29" s="73"/>
      <c r="O29" s="73"/>
      <c r="P29" s="73"/>
      <c r="Q29" s="73"/>
      <c r="R29" s="73"/>
      <c r="S29" s="73"/>
      <c r="T29" s="73"/>
      <c r="U29" s="74"/>
    </row>
    <row r="30" spans="3:21" ht="15" customHeight="1" x14ac:dyDescent="0.25">
      <c r="C30" s="72"/>
      <c r="D30" s="73"/>
      <c r="E30" s="73"/>
      <c r="F30" s="73"/>
      <c r="G30" s="73"/>
      <c r="H30" s="73"/>
      <c r="I30" s="73"/>
      <c r="J30" s="73"/>
      <c r="K30" s="73"/>
      <c r="L30" s="73"/>
      <c r="M30" s="73"/>
      <c r="N30" s="73"/>
      <c r="O30" s="73"/>
      <c r="P30" s="73"/>
      <c r="Q30" s="73"/>
      <c r="R30" s="73"/>
      <c r="S30" s="73"/>
      <c r="T30" s="73"/>
      <c r="U30" s="74"/>
    </row>
    <row r="31" spans="3:21" ht="15" customHeight="1" x14ac:dyDescent="0.25">
      <c r="C31" s="72"/>
      <c r="D31" s="73"/>
      <c r="E31" s="73"/>
      <c r="F31" s="73"/>
      <c r="G31" s="73"/>
      <c r="H31" s="73"/>
      <c r="I31" s="73"/>
      <c r="J31" s="73"/>
      <c r="K31" s="73"/>
      <c r="L31" s="73"/>
      <c r="M31" s="73"/>
      <c r="N31" s="73"/>
      <c r="O31" s="73"/>
      <c r="P31" s="73"/>
      <c r="Q31" s="73"/>
      <c r="R31" s="73"/>
      <c r="S31" s="73"/>
      <c r="T31" s="73"/>
      <c r="U31" s="74"/>
    </row>
    <row r="32" spans="3:21" ht="15" customHeight="1" x14ac:dyDescent="0.25">
      <c r="C32" s="72"/>
      <c r="D32" s="73"/>
      <c r="E32" s="73"/>
      <c r="F32" s="73"/>
      <c r="G32" s="73"/>
      <c r="H32" s="73"/>
      <c r="I32" s="73"/>
      <c r="J32" s="73"/>
      <c r="K32" s="73"/>
      <c r="L32" s="73"/>
      <c r="M32" s="73"/>
      <c r="N32" s="73"/>
      <c r="O32" s="73"/>
      <c r="P32" s="73"/>
      <c r="Q32" s="73"/>
      <c r="R32" s="73"/>
      <c r="S32" s="73"/>
      <c r="T32" s="73"/>
      <c r="U32" s="74"/>
    </row>
    <row r="33" spans="3:21" ht="15" customHeight="1" x14ac:dyDescent="0.25">
      <c r="C33" s="72"/>
      <c r="D33" s="73"/>
      <c r="E33" s="73"/>
      <c r="F33" s="73"/>
      <c r="G33" s="73"/>
      <c r="H33" s="73"/>
      <c r="I33" s="73"/>
      <c r="J33" s="73"/>
      <c r="K33" s="73"/>
      <c r="L33" s="73"/>
      <c r="M33" s="73"/>
      <c r="N33" s="73"/>
      <c r="O33" s="73"/>
      <c r="P33" s="73"/>
      <c r="Q33" s="73"/>
      <c r="R33" s="73"/>
      <c r="S33" s="73"/>
      <c r="T33" s="73"/>
      <c r="U33" s="74"/>
    </row>
    <row r="34" spans="3:21" ht="15" customHeight="1" x14ac:dyDescent="0.25">
      <c r="C34" s="72"/>
      <c r="D34" s="73"/>
      <c r="E34" s="73"/>
      <c r="F34" s="73"/>
      <c r="G34" s="73"/>
      <c r="H34" s="73"/>
      <c r="I34" s="73"/>
      <c r="J34" s="73"/>
      <c r="K34" s="73"/>
      <c r="L34" s="73"/>
      <c r="M34" s="73"/>
      <c r="N34" s="73"/>
      <c r="O34" s="73"/>
      <c r="P34" s="73"/>
      <c r="Q34" s="73"/>
      <c r="R34" s="73"/>
      <c r="S34" s="73"/>
      <c r="T34" s="73"/>
      <c r="U34" s="74"/>
    </row>
    <row r="35" spans="3:21" ht="15" customHeight="1" x14ac:dyDescent="0.25">
      <c r="C35" s="72"/>
      <c r="D35" s="73"/>
      <c r="E35" s="73"/>
      <c r="F35" s="73"/>
      <c r="G35" s="73"/>
      <c r="H35" s="73"/>
      <c r="I35" s="73"/>
      <c r="J35" s="73"/>
      <c r="K35" s="73"/>
      <c r="L35" s="73"/>
      <c r="M35" s="73"/>
      <c r="N35" s="73"/>
      <c r="O35" s="73"/>
      <c r="P35" s="73"/>
      <c r="Q35" s="73"/>
      <c r="R35" s="73"/>
      <c r="S35" s="73"/>
      <c r="T35" s="73"/>
      <c r="U35" s="74"/>
    </row>
    <row r="36" spans="3:21" ht="15" customHeight="1" x14ac:dyDescent="0.25">
      <c r="C36" s="72"/>
      <c r="D36" s="73"/>
      <c r="E36" s="73"/>
      <c r="F36" s="73"/>
      <c r="G36" s="73"/>
      <c r="H36" s="73"/>
      <c r="I36" s="73"/>
      <c r="J36" s="73"/>
      <c r="K36" s="73"/>
      <c r="L36" s="73"/>
      <c r="M36" s="73"/>
      <c r="N36" s="73"/>
      <c r="O36" s="73"/>
      <c r="P36" s="73"/>
      <c r="Q36" s="73"/>
      <c r="R36" s="73"/>
      <c r="S36" s="73"/>
      <c r="T36" s="73"/>
      <c r="U36" s="74"/>
    </row>
    <row r="37" spans="3:21" ht="15" customHeight="1" x14ac:dyDescent="0.25">
      <c r="C37" s="72"/>
      <c r="D37" s="73"/>
      <c r="E37" s="73"/>
      <c r="F37" s="73"/>
      <c r="G37" s="73"/>
      <c r="H37" s="73"/>
      <c r="I37" s="73"/>
      <c r="J37" s="73"/>
      <c r="K37" s="73"/>
      <c r="L37" s="73"/>
      <c r="M37" s="73"/>
      <c r="N37" s="73"/>
      <c r="O37" s="73"/>
      <c r="P37" s="73"/>
      <c r="Q37" s="73"/>
      <c r="R37" s="73"/>
      <c r="S37" s="73"/>
      <c r="T37" s="73"/>
      <c r="U37" s="74"/>
    </row>
    <row r="38" spans="3:21" ht="15" customHeight="1" x14ac:dyDescent="0.25">
      <c r="C38" s="72"/>
      <c r="D38" s="73"/>
      <c r="E38" s="73"/>
      <c r="F38" s="73"/>
      <c r="G38" s="73"/>
      <c r="H38" s="73"/>
      <c r="I38" s="73"/>
      <c r="J38" s="73"/>
      <c r="K38" s="73"/>
      <c r="L38" s="73"/>
      <c r="M38" s="73"/>
      <c r="N38" s="73"/>
      <c r="O38" s="73"/>
      <c r="P38" s="73"/>
      <c r="Q38" s="73"/>
      <c r="R38" s="73"/>
      <c r="S38" s="73"/>
      <c r="T38" s="73"/>
      <c r="U38" s="74"/>
    </row>
    <row r="39" spans="3:21" ht="15" customHeight="1" x14ac:dyDescent="0.25">
      <c r="C39" s="72"/>
      <c r="D39" s="73"/>
      <c r="E39" s="73"/>
      <c r="F39" s="73"/>
      <c r="G39" s="73"/>
      <c r="H39" s="73"/>
      <c r="I39" s="73"/>
      <c r="J39" s="73"/>
      <c r="K39" s="73"/>
      <c r="L39" s="73"/>
      <c r="M39" s="73"/>
      <c r="N39" s="73"/>
      <c r="O39" s="73"/>
      <c r="P39" s="73"/>
      <c r="Q39" s="73"/>
      <c r="R39" s="73"/>
      <c r="S39" s="73"/>
      <c r="T39" s="73"/>
      <c r="U39" s="74"/>
    </row>
    <row r="40" spans="3:21" ht="15" customHeight="1" x14ac:dyDescent="0.25">
      <c r="C40" s="72"/>
      <c r="D40" s="73"/>
      <c r="E40" s="73"/>
      <c r="F40" s="73"/>
      <c r="G40" s="73"/>
      <c r="H40" s="73"/>
      <c r="I40" s="73"/>
      <c r="J40" s="73"/>
      <c r="K40" s="73"/>
      <c r="L40" s="73"/>
      <c r="M40" s="73"/>
      <c r="N40" s="73"/>
      <c r="O40" s="73"/>
      <c r="P40" s="73"/>
      <c r="Q40" s="73"/>
      <c r="R40" s="73"/>
      <c r="S40" s="73"/>
      <c r="T40" s="73"/>
      <c r="U40" s="74"/>
    </row>
    <row r="41" spans="3:21" ht="15" customHeight="1" x14ac:dyDescent="0.25">
      <c r="C41" s="72"/>
      <c r="D41" s="73"/>
      <c r="E41" s="73"/>
      <c r="F41" s="73"/>
      <c r="G41" s="73"/>
      <c r="H41" s="73"/>
      <c r="I41" s="73"/>
      <c r="J41" s="73"/>
      <c r="K41" s="73"/>
      <c r="L41" s="73"/>
      <c r="M41" s="73"/>
      <c r="N41" s="73"/>
      <c r="O41" s="73"/>
      <c r="P41" s="73"/>
      <c r="Q41" s="73"/>
      <c r="R41" s="73"/>
      <c r="S41" s="73"/>
      <c r="T41" s="73"/>
      <c r="U41" s="74"/>
    </row>
    <row r="42" spans="3:21" ht="15" customHeight="1" x14ac:dyDescent="0.25">
      <c r="C42" s="72"/>
      <c r="D42" s="73"/>
      <c r="E42" s="73"/>
      <c r="F42" s="73"/>
      <c r="G42" s="73"/>
      <c r="H42" s="73"/>
      <c r="I42" s="73"/>
      <c r="J42" s="73"/>
      <c r="K42" s="73"/>
      <c r="L42" s="73"/>
      <c r="M42" s="73"/>
      <c r="N42" s="73"/>
      <c r="O42" s="73"/>
      <c r="P42" s="73"/>
      <c r="Q42" s="73"/>
      <c r="R42" s="73"/>
      <c r="S42" s="73"/>
      <c r="T42" s="73"/>
      <c r="U42" s="74"/>
    </row>
    <row r="43" spans="3:21" ht="15" customHeight="1" x14ac:dyDescent="0.25">
      <c r="C43" s="72"/>
      <c r="D43" s="73"/>
      <c r="E43" s="73"/>
      <c r="F43" s="73"/>
      <c r="G43" s="73"/>
      <c r="H43" s="73"/>
      <c r="I43" s="73"/>
      <c r="J43" s="73"/>
      <c r="K43" s="73"/>
      <c r="L43" s="73"/>
      <c r="M43" s="73"/>
      <c r="N43" s="73"/>
      <c r="O43" s="73"/>
      <c r="P43" s="73"/>
      <c r="Q43" s="73"/>
      <c r="R43" s="73"/>
      <c r="S43" s="73"/>
      <c r="T43" s="73"/>
      <c r="U43" s="74"/>
    </row>
    <row r="44" spans="3:21" ht="15" customHeight="1" x14ac:dyDescent="0.25">
      <c r="C44" s="72"/>
      <c r="D44" s="73"/>
      <c r="E44" s="73"/>
      <c r="F44" s="73"/>
      <c r="G44" s="73"/>
      <c r="H44" s="73"/>
      <c r="I44" s="73"/>
      <c r="J44" s="73"/>
      <c r="K44" s="73"/>
      <c r="L44" s="73"/>
      <c r="M44" s="73"/>
      <c r="N44" s="73"/>
      <c r="O44" s="73"/>
      <c r="P44" s="73"/>
      <c r="Q44" s="73"/>
      <c r="R44" s="73"/>
      <c r="S44" s="73"/>
      <c r="T44" s="73"/>
      <c r="U44" s="74"/>
    </row>
    <row r="45" spans="3:21" ht="15" customHeight="1" x14ac:dyDescent="0.25">
      <c r="C45" s="72"/>
      <c r="D45" s="73"/>
      <c r="E45" s="73"/>
      <c r="F45" s="73"/>
      <c r="G45" s="73"/>
      <c r="H45" s="73"/>
      <c r="I45" s="73"/>
      <c r="J45" s="73"/>
      <c r="K45" s="73"/>
      <c r="L45" s="73"/>
      <c r="M45" s="73"/>
      <c r="N45" s="73"/>
      <c r="O45" s="73"/>
      <c r="P45" s="73"/>
      <c r="Q45" s="73"/>
      <c r="R45" s="73"/>
      <c r="S45" s="73"/>
      <c r="T45" s="73"/>
      <c r="U45" s="74"/>
    </row>
    <row r="46" spans="3:21" ht="15" customHeight="1" x14ac:dyDescent="0.25">
      <c r="C46" s="72"/>
      <c r="D46" s="73"/>
      <c r="E46" s="73"/>
      <c r="F46" s="73"/>
      <c r="G46" s="73"/>
      <c r="H46" s="73"/>
      <c r="I46" s="73"/>
      <c r="J46" s="73"/>
      <c r="K46" s="73"/>
      <c r="L46" s="73"/>
      <c r="M46" s="73"/>
      <c r="N46" s="73"/>
      <c r="O46" s="73"/>
      <c r="P46" s="73"/>
      <c r="Q46" s="73"/>
      <c r="R46" s="73"/>
      <c r="S46" s="73"/>
      <c r="T46" s="73"/>
      <c r="U46" s="74"/>
    </row>
    <row r="47" spans="3:21" ht="15" customHeight="1" x14ac:dyDescent="0.25">
      <c r="C47" s="72"/>
      <c r="D47" s="73"/>
      <c r="E47" s="73"/>
      <c r="F47" s="73"/>
      <c r="G47" s="73"/>
      <c r="H47" s="73"/>
      <c r="I47" s="73"/>
      <c r="J47" s="73"/>
      <c r="K47" s="73"/>
      <c r="L47" s="73"/>
      <c r="M47" s="73"/>
      <c r="N47" s="73"/>
      <c r="O47" s="73"/>
      <c r="P47" s="73"/>
      <c r="Q47" s="73"/>
      <c r="R47" s="73"/>
      <c r="S47" s="73"/>
      <c r="T47" s="73"/>
      <c r="U47" s="74"/>
    </row>
    <row r="48" spans="3:21" ht="15" customHeight="1" x14ac:dyDescent="0.25">
      <c r="C48" s="72"/>
      <c r="D48" s="73"/>
      <c r="E48" s="73"/>
      <c r="F48" s="73"/>
      <c r="G48" s="73"/>
      <c r="H48" s="73"/>
      <c r="I48" s="73"/>
      <c r="J48" s="73"/>
      <c r="K48" s="73"/>
      <c r="L48" s="73"/>
      <c r="M48" s="73"/>
      <c r="N48" s="73"/>
      <c r="O48" s="73"/>
      <c r="P48" s="73"/>
      <c r="Q48" s="73"/>
      <c r="R48" s="73"/>
      <c r="S48" s="73"/>
      <c r="T48" s="73"/>
      <c r="U48" s="74"/>
    </row>
    <row r="49" spans="3:21" ht="15" customHeight="1" x14ac:dyDescent="0.25">
      <c r="C49" s="72"/>
      <c r="D49" s="73"/>
      <c r="E49" s="73"/>
      <c r="F49" s="73"/>
      <c r="G49" s="73"/>
      <c r="H49" s="73"/>
      <c r="I49" s="73"/>
      <c r="J49" s="73"/>
      <c r="K49" s="73"/>
      <c r="L49" s="73"/>
      <c r="M49" s="73"/>
      <c r="N49" s="73"/>
      <c r="O49" s="73"/>
      <c r="P49" s="73"/>
      <c r="Q49" s="73"/>
      <c r="R49" s="73"/>
      <c r="S49" s="73"/>
      <c r="T49" s="73"/>
      <c r="U49" s="74"/>
    </row>
    <row r="50" spans="3:21" ht="15" customHeight="1" x14ac:dyDescent="0.25">
      <c r="C50" s="72"/>
      <c r="D50" s="73"/>
      <c r="E50" s="73"/>
      <c r="F50" s="73"/>
      <c r="G50" s="73"/>
      <c r="H50" s="73"/>
      <c r="I50" s="73"/>
      <c r="J50" s="73"/>
      <c r="K50" s="73"/>
      <c r="L50" s="73"/>
      <c r="M50" s="73"/>
      <c r="N50" s="73"/>
      <c r="O50" s="73"/>
      <c r="P50" s="73"/>
      <c r="Q50" s="73"/>
      <c r="R50" s="73"/>
      <c r="S50" s="73"/>
      <c r="T50" s="73"/>
      <c r="U50" s="74"/>
    </row>
    <row r="51" spans="3:21" ht="15" customHeight="1" x14ac:dyDescent="0.25">
      <c r="C51" s="72"/>
      <c r="D51" s="73"/>
      <c r="E51" s="73"/>
      <c r="F51" s="73"/>
      <c r="G51" s="73"/>
      <c r="H51" s="73"/>
      <c r="I51" s="73"/>
      <c r="J51" s="73"/>
      <c r="K51" s="73"/>
      <c r="L51" s="73"/>
      <c r="M51" s="73"/>
      <c r="N51" s="73"/>
      <c r="O51" s="73"/>
      <c r="P51" s="73"/>
      <c r="Q51" s="73"/>
      <c r="R51" s="73"/>
      <c r="S51" s="73"/>
      <c r="T51" s="73"/>
      <c r="U51" s="74"/>
    </row>
    <row r="52" spans="3:21" ht="15" customHeight="1" x14ac:dyDescent="0.25">
      <c r="C52" s="75"/>
      <c r="D52" s="76"/>
      <c r="E52" s="76"/>
      <c r="F52" s="76"/>
      <c r="G52" s="76"/>
      <c r="H52" s="76"/>
      <c r="I52" s="76"/>
      <c r="J52" s="76"/>
      <c r="K52" s="76"/>
      <c r="L52" s="76"/>
      <c r="M52" s="76"/>
      <c r="N52" s="76"/>
      <c r="O52" s="76"/>
      <c r="P52" s="76"/>
      <c r="Q52" s="76"/>
      <c r="R52" s="76"/>
      <c r="S52" s="76"/>
      <c r="T52" s="76"/>
      <c r="U52" s="77"/>
    </row>
  </sheetData>
  <mergeCells count="1">
    <mergeCell ref="C3:U5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9AC1C-2AA0-478D-8457-6D988977CD37}">
  <dimension ref="E2:J12"/>
  <sheetViews>
    <sheetView zoomScale="205" zoomScaleNormal="205" workbookViewId="0"/>
  </sheetViews>
  <sheetFormatPr defaultRowHeight="15" x14ac:dyDescent="0.25"/>
  <cols>
    <col min="1" max="1" width="4.5703125" customWidth="1"/>
    <col min="2" max="2" width="4" customWidth="1"/>
    <col min="3" max="3" width="4.5703125" customWidth="1"/>
    <col min="4" max="4" width="4.85546875" customWidth="1"/>
    <col min="5" max="5" width="19.5703125" customWidth="1"/>
    <col min="6" max="7" width="16.28515625" customWidth="1"/>
    <col min="8" max="8" width="15.42578125" customWidth="1"/>
    <col min="9" max="9" width="15" customWidth="1"/>
    <col min="10" max="10" width="12.42578125" bestFit="1" customWidth="1"/>
  </cols>
  <sheetData>
    <row r="2" spans="5:10" ht="20.25" thickBot="1" x14ac:dyDescent="0.35">
      <c r="E2" s="15" t="s">
        <v>273</v>
      </c>
    </row>
    <row r="3" spans="5:10" ht="15.75" thickTop="1" x14ac:dyDescent="0.25"/>
    <row r="4" spans="5:10" ht="15.75" thickBot="1" x14ac:dyDescent="0.3"/>
    <row r="5" spans="5:10" ht="17.25" thickBot="1" x14ac:dyDescent="0.3">
      <c r="E5" s="20" t="s">
        <v>235</v>
      </c>
      <c r="F5" s="20" t="s">
        <v>34</v>
      </c>
      <c r="G5" s="20" t="s">
        <v>35</v>
      </c>
      <c r="H5" s="20" t="s">
        <v>236</v>
      </c>
      <c r="I5" s="20" t="s">
        <v>36</v>
      </c>
      <c r="J5" s="20" t="s">
        <v>37</v>
      </c>
    </row>
    <row r="6" spans="5:10" x14ac:dyDescent="0.25">
      <c r="E6" s="16" t="s">
        <v>38</v>
      </c>
      <c r="F6" s="16"/>
      <c r="G6" s="16"/>
      <c r="H6" s="16"/>
      <c r="I6" s="16"/>
      <c r="J6" s="16"/>
    </row>
    <row r="7" spans="5:10" x14ac:dyDescent="0.25">
      <c r="E7" s="16" t="s">
        <v>39</v>
      </c>
      <c r="F7" s="16"/>
      <c r="G7" s="16"/>
      <c r="H7" s="16"/>
      <c r="I7" s="16"/>
      <c r="J7" s="16"/>
    </row>
    <row r="8" spans="5:10" x14ac:dyDescent="0.25">
      <c r="E8" s="16" t="s">
        <v>230</v>
      </c>
      <c r="F8" s="16"/>
      <c r="G8" s="16"/>
      <c r="H8" s="16"/>
      <c r="I8" s="16"/>
      <c r="J8" s="16"/>
    </row>
    <row r="9" spans="5:10" x14ac:dyDescent="0.25">
      <c r="E9" s="16" t="s">
        <v>231</v>
      </c>
      <c r="F9" s="16"/>
      <c r="G9" s="16"/>
      <c r="H9" s="16"/>
      <c r="I9" s="16"/>
      <c r="J9" s="16"/>
    </row>
    <row r="10" spans="5:10" x14ac:dyDescent="0.25">
      <c r="E10" s="16" t="s">
        <v>232</v>
      </c>
      <c r="F10" s="16"/>
      <c r="G10" s="16"/>
      <c r="H10" s="16"/>
      <c r="I10" s="16"/>
      <c r="J10" s="16"/>
    </row>
    <row r="11" spans="5:10" x14ac:dyDescent="0.25">
      <c r="E11" s="16" t="s">
        <v>233</v>
      </c>
      <c r="F11" s="16"/>
      <c r="G11" s="16"/>
      <c r="H11" s="16"/>
      <c r="I11" s="16"/>
      <c r="J11" s="16"/>
    </row>
    <row r="12" spans="5:10" x14ac:dyDescent="0.25">
      <c r="E12" s="16" t="s">
        <v>234</v>
      </c>
      <c r="F12" s="16"/>
      <c r="G12" s="16"/>
      <c r="H12" s="16"/>
      <c r="I12" s="16"/>
      <c r="J12" s="16"/>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F1B59-37AB-4D37-8E43-25098A19C45A}">
  <dimension ref="E2:J12"/>
  <sheetViews>
    <sheetView zoomScale="205" zoomScaleNormal="205" workbookViewId="0"/>
  </sheetViews>
  <sheetFormatPr defaultRowHeight="15" x14ac:dyDescent="0.25"/>
  <cols>
    <col min="1" max="1" width="4.5703125" customWidth="1"/>
    <col min="2" max="2" width="4" customWidth="1"/>
    <col min="3" max="3" width="4.5703125" customWidth="1"/>
    <col min="4" max="4" width="4.85546875" customWidth="1"/>
    <col min="5" max="5" width="19.5703125" customWidth="1"/>
    <col min="6" max="7" width="16.28515625" customWidth="1"/>
    <col min="8" max="8" width="15.42578125" customWidth="1"/>
    <col min="9" max="9" width="15" customWidth="1"/>
    <col min="10" max="10" width="12.42578125" bestFit="1" customWidth="1"/>
  </cols>
  <sheetData>
    <row r="2" spans="5:10" ht="20.25" thickBot="1" x14ac:dyDescent="0.35">
      <c r="E2" s="15" t="s">
        <v>273</v>
      </c>
    </row>
    <row r="3" spans="5:10" ht="15.75" thickTop="1" x14ac:dyDescent="0.25"/>
    <row r="4" spans="5:10" ht="15.75" thickBot="1" x14ac:dyDescent="0.3"/>
    <row r="5" spans="5:10" ht="17.25" thickBot="1" x14ac:dyDescent="0.3">
      <c r="E5" s="20" t="s">
        <v>235</v>
      </c>
      <c r="F5" s="20" t="s">
        <v>34</v>
      </c>
      <c r="G5" s="20" t="s">
        <v>35</v>
      </c>
      <c r="H5" s="20" t="s">
        <v>236</v>
      </c>
      <c r="I5" s="20" t="s">
        <v>36</v>
      </c>
      <c r="J5" s="20" t="s">
        <v>37</v>
      </c>
    </row>
    <row r="6" spans="5:10" x14ac:dyDescent="0.25">
      <c r="E6" s="16" t="s">
        <v>38</v>
      </c>
      <c r="F6" s="16" t="str">
        <f>TRIM(E6)</f>
        <v>trey parker</v>
      </c>
      <c r="G6" s="16" t="str">
        <f>PROPER(F6)</f>
        <v>Trey Parker</v>
      </c>
      <c r="H6" s="16" t="str">
        <f>PROPER(TRIM(E6))</f>
        <v>Trey Parker</v>
      </c>
      <c r="I6" s="16" t="str">
        <f>LOWER(H6)</f>
        <v>trey parker</v>
      </c>
      <c r="J6" s="16" t="str">
        <f>UPPER(I6)</f>
        <v>TREY PARKER</v>
      </c>
    </row>
    <row r="7" spans="5:10" x14ac:dyDescent="0.25">
      <c r="E7" s="16" t="s">
        <v>39</v>
      </c>
      <c r="F7" s="16" t="str">
        <f>TRIM(E7)</f>
        <v>matt stone</v>
      </c>
      <c r="G7" s="16" t="str">
        <f t="shared" ref="G7:G12" si="0">PROPER(F7)</f>
        <v>Matt Stone</v>
      </c>
      <c r="H7" s="16" t="str">
        <f t="shared" ref="H7:H12" si="1">PROPER(TRIM(E7))</f>
        <v>Matt Stone</v>
      </c>
      <c r="I7" s="16" t="str">
        <f t="shared" ref="I7:I12" si="2">LOWER(H7)</f>
        <v>matt stone</v>
      </c>
      <c r="J7" s="16" t="str">
        <f t="shared" ref="J7:J12" si="3">UPPER(I7)</f>
        <v>MATT STONE</v>
      </c>
    </row>
    <row r="8" spans="5:10" x14ac:dyDescent="0.25">
      <c r="E8" s="16" t="s">
        <v>230</v>
      </c>
      <c r="F8" s="16" t="str">
        <f t="shared" ref="F8:F12" si="4">TRIM(E8)</f>
        <v>oliver SMIth</v>
      </c>
      <c r="G8" s="16" t="str">
        <f t="shared" si="0"/>
        <v>Oliver Smith</v>
      </c>
      <c r="H8" s="16" t="str">
        <f t="shared" si="1"/>
        <v>Oliver Smith</v>
      </c>
      <c r="I8" s="16" t="str">
        <f t="shared" si="2"/>
        <v>oliver smith</v>
      </c>
      <c r="J8" s="16" t="str">
        <f t="shared" si="3"/>
        <v>OLIVER SMITH</v>
      </c>
    </row>
    <row r="9" spans="5:10" x14ac:dyDescent="0.25">
      <c r="E9" s="16" t="s">
        <v>231</v>
      </c>
      <c r="F9" s="16" t="str">
        <f t="shared" si="4"/>
        <v>DAVid ROY</v>
      </c>
      <c r="G9" s="16" t="str">
        <f t="shared" si="0"/>
        <v>David Roy</v>
      </c>
      <c r="H9" s="16" t="str">
        <f t="shared" si="1"/>
        <v>David Roy</v>
      </c>
      <c r="I9" s="16" t="str">
        <f t="shared" si="2"/>
        <v>david roy</v>
      </c>
      <c r="J9" s="16" t="str">
        <f t="shared" si="3"/>
        <v>DAVID ROY</v>
      </c>
    </row>
    <row r="10" spans="5:10" x14ac:dyDescent="0.25">
      <c r="E10" s="16" t="s">
        <v>232</v>
      </c>
      <c r="F10" s="16" t="str">
        <f t="shared" si="4"/>
        <v>james RodrigUEZ</v>
      </c>
      <c r="G10" s="16" t="str">
        <f t="shared" si="0"/>
        <v>James Rodriguez</v>
      </c>
      <c r="H10" s="16" t="str">
        <f t="shared" si="1"/>
        <v>James Rodriguez</v>
      </c>
      <c r="I10" s="16" t="str">
        <f t="shared" si="2"/>
        <v>james rodriguez</v>
      </c>
      <c r="J10" s="16" t="str">
        <f t="shared" si="3"/>
        <v>JAMES RODRIGUEZ</v>
      </c>
    </row>
    <row r="11" spans="5:10" x14ac:dyDescent="0.25">
      <c r="E11" s="16" t="s">
        <v>233</v>
      </c>
      <c r="F11" s="16" t="str">
        <f t="shared" si="4"/>
        <v>william roberts</v>
      </c>
      <c r="G11" s="16" t="str">
        <f t="shared" si="0"/>
        <v>William Roberts</v>
      </c>
      <c r="H11" s="16" t="str">
        <f t="shared" si="1"/>
        <v>William Roberts</v>
      </c>
      <c r="I11" s="16" t="str">
        <f t="shared" si="2"/>
        <v>william roberts</v>
      </c>
      <c r="J11" s="16" t="str">
        <f t="shared" si="3"/>
        <v>WILLIAM ROBERTS</v>
      </c>
    </row>
    <row r="12" spans="5:10" x14ac:dyDescent="0.25">
      <c r="E12" s="16" t="s">
        <v>234</v>
      </c>
      <c r="F12" s="16" t="str">
        <f t="shared" si="4"/>
        <v>callum sammy</v>
      </c>
      <c r="G12" s="16" t="str">
        <f t="shared" si="0"/>
        <v>Callum Sammy</v>
      </c>
      <c r="H12" s="16" t="str">
        <f t="shared" si="1"/>
        <v>Callum Sammy</v>
      </c>
      <c r="I12" s="16" t="str">
        <f t="shared" si="2"/>
        <v>callum sammy</v>
      </c>
      <c r="J12" s="16" t="str">
        <f t="shared" si="3"/>
        <v>CALLUM SAMMY</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DE364-216E-4802-9BEF-B98A233808A2}">
  <dimension ref="C1:U66"/>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7" customFormat="1" ht="44.25" customHeight="1" thickBot="1" x14ac:dyDescent="0.3">
      <c r="H1" s="9" t="s">
        <v>276</v>
      </c>
    </row>
    <row r="3" spans="3:21" ht="15" customHeight="1" x14ac:dyDescent="0.25">
      <c r="C3" s="69" t="s">
        <v>277</v>
      </c>
      <c r="D3" s="70"/>
      <c r="E3" s="70"/>
      <c r="F3" s="70"/>
      <c r="G3" s="70"/>
      <c r="H3" s="70"/>
      <c r="I3" s="70"/>
      <c r="J3" s="70"/>
      <c r="K3" s="70"/>
      <c r="L3" s="70"/>
      <c r="M3" s="70"/>
      <c r="N3" s="70"/>
      <c r="O3" s="70"/>
      <c r="P3" s="70"/>
      <c r="Q3" s="70"/>
      <c r="R3" s="70"/>
      <c r="S3" s="70"/>
      <c r="T3" s="70"/>
      <c r="U3" s="71"/>
    </row>
    <row r="4" spans="3:21" ht="15" customHeight="1" x14ac:dyDescent="0.25">
      <c r="C4" s="72"/>
      <c r="D4" s="73"/>
      <c r="E4" s="73"/>
      <c r="F4" s="73"/>
      <c r="G4" s="73"/>
      <c r="H4" s="73"/>
      <c r="I4" s="73"/>
      <c r="J4" s="73"/>
      <c r="K4" s="73"/>
      <c r="L4" s="73"/>
      <c r="M4" s="73"/>
      <c r="N4" s="73"/>
      <c r="O4" s="73"/>
      <c r="P4" s="73"/>
      <c r="Q4" s="73"/>
      <c r="R4" s="73"/>
      <c r="S4" s="73"/>
      <c r="T4" s="73"/>
      <c r="U4" s="74"/>
    </row>
    <row r="5" spans="3:21" ht="15" customHeight="1" x14ac:dyDescent="0.25">
      <c r="C5" s="72"/>
      <c r="D5" s="73"/>
      <c r="E5" s="73"/>
      <c r="F5" s="73"/>
      <c r="G5" s="73"/>
      <c r="H5" s="73"/>
      <c r="I5" s="73"/>
      <c r="J5" s="73"/>
      <c r="K5" s="73"/>
      <c r="L5" s="73"/>
      <c r="M5" s="73"/>
      <c r="N5" s="73"/>
      <c r="O5" s="73"/>
      <c r="P5" s="73"/>
      <c r="Q5" s="73"/>
      <c r="R5" s="73"/>
      <c r="S5" s="73"/>
      <c r="T5" s="73"/>
      <c r="U5" s="74"/>
    </row>
    <row r="6" spans="3:21" ht="15" customHeight="1" x14ac:dyDescent="0.25">
      <c r="C6" s="72"/>
      <c r="D6" s="73"/>
      <c r="E6" s="73"/>
      <c r="F6" s="73"/>
      <c r="G6" s="73"/>
      <c r="H6" s="73"/>
      <c r="I6" s="73"/>
      <c r="J6" s="73"/>
      <c r="K6" s="73"/>
      <c r="L6" s="73"/>
      <c r="M6" s="73"/>
      <c r="N6" s="73"/>
      <c r="O6" s="73"/>
      <c r="P6" s="73"/>
      <c r="Q6" s="73"/>
      <c r="R6" s="73"/>
      <c r="S6" s="73"/>
      <c r="T6" s="73"/>
      <c r="U6" s="74"/>
    </row>
    <row r="7" spans="3:21" ht="15" customHeight="1" x14ac:dyDescent="0.25">
      <c r="C7" s="72"/>
      <c r="D7" s="73"/>
      <c r="E7" s="73"/>
      <c r="F7" s="73"/>
      <c r="G7" s="73"/>
      <c r="H7" s="73"/>
      <c r="I7" s="73"/>
      <c r="J7" s="73"/>
      <c r="K7" s="73"/>
      <c r="L7" s="73"/>
      <c r="M7" s="73"/>
      <c r="N7" s="73"/>
      <c r="O7" s="73"/>
      <c r="P7" s="73"/>
      <c r="Q7" s="73"/>
      <c r="R7" s="73"/>
      <c r="S7" s="73"/>
      <c r="T7" s="73"/>
      <c r="U7" s="74"/>
    </row>
    <row r="8" spans="3:21" ht="15" customHeight="1" x14ac:dyDescent="0.25">
      <c r="C8" s="72"/>
      <c r="D8" s="73"/>
      <c r="E8" s="73"/>
      <c r="F8" s="73"/>
      <c r="G8" s="73"/>
      <c r="H8" s="73"/>
      <c r="I8" s="73"/>
      <c r="J8" s="73"/>
      <c r="K8" s="73"/>
      <c r="L8" s="73"/>
      <c r="M8" s="73"/>
      <c r="N8" s="73"/>
      <c r="O8" s="73"/>
      <c r="P8" s="73"/>
      <c r="Q8" s="73"/>
      <c r="R8" s="73"/>
      <c r="S8" s="73"/>
      <c r="T8" s="73"/>
      <c r="U8" s="74"/>
    </row>
    <row r="9" spans="3:21" ht="15" customHeight="1" x14ac:dyDescent="0.25">
      <c r="C9" s="72"/>
      <c r="D9" s="73"/>
      <c r="E9" s="73"/>
      <c r="F9" s="73"/>
      <c r="G9" s="73"/>
      <c r="H9" s="73"/>
      <c r="I9" s="73"/>
      <c r="J9" s="73"/>
      <c r="K9" s="73"/>
      <c r="L9" s="73"/>
      <c r="M9" s="73"/>
      <c r="N9" s="73"/>
      <c r="O9" s="73"/>
      <c r="P9" s="73"/>
      <c r="Q9" s="73"/>
      <c r="R9" s="73"/>
      <c r="S9" s="73"/>
      <c r="T9" s="73"/>
      <c r="U9" s="74"/>
    </row>
    <row r="10" spans="3:21" ht="15" customHeight="1" x14ac:dyDescent="0.25">
      <c r="C10" s="72"/>
      <c r="D10" s="73"/>
      <c r="E10" s="73"/>
      <c r="F10" s="73"/>
      <c r="G10" s="73"/>
      <c r="H10" s="73"/>
      <c r="I10" s="73"/>
      <c r="J10" s="73"/>
      <c r="K10" s="73"/>
      <c r="L10" s="73"/>
      <c r="M10" s="73"/>
      <c r="N10" s="73"/>
      <c r="O10" s="73"/>
      <c r="P10" s="73"/>
      <c r="Q10" s="73"/>
      <c r="R10" s="73"/>
      <c r="S10" s="73"/>
      <c r="T10" s="73"/>
      <c r="U10" s="74"/>
    </row>
    <row r="11" spans="3:21" ht="15" customHeight="1" x14ac:dyDescent="0.25">
      <c r="C11" s="72"/>
      <c r="D11" s="73"/>
      <c r="E11" s="73"/>
      <c r="F11" s="73"/>
      <c r="G11" s="73"/>
      <c r="H11" s="73"/>
      <c r="I11" s="73"/>
      <c r="J11" s="73"/>
      <c r="K11" s="73"/>
      <c r="L11" s="73"/>
      <c r="M11" s="73"/>
      <c r="N11" s="73"/>
      <c r="O11" s="73"/>
      <c r="P11" s="73"/>
      <c r="Q11" s="73"/>
      <c r="R11" s="73"/>
      <c r="S11" s="73"/>
      <c r="T11" s="73"/>
      <c r="U11" s="74"/>
    </row>
    <row r="12" spans="3:21" ht="15" customHeight="1" x14ac:dyDescent="0.25">
      <c r="C12" s="72"/>
      <c r="D12" s="73"/>
      <c r="E12" s="73"/>
      <c r="F12" s="73"/>
      <c r="G12" s="73"/>
      <c r="H12" s="73"/>
      <c r="I12" s="73"/>
      <c r="J12" s="73"/>
      <c r="K12" s="73"/>
      <c r="L12" s="73"/>
      <c r="M12" s="73"/>
      <c r="N12" s="73"/>
      <c r="O12" s="73"/>
      <c r="P12" s="73"/>
      <c r="Q12" s="73"/>
      <c r="R12" s="73"/>
      <c r="S12" s="73"/>
      <c r="T12" s="73"/>
      <c r="U12" s="74"/>
    </row>
    <row r="13" spans="3:21" ht="15.75" customHeight="1" x14ac:dyDescent="0.25">
      <c r="C13" s="72"/>
      <c r="D13" s="73"/>
      <c r="E13" s="73"/>
      <c r="F13" s="73"/>
      <c r="G13" s="73"/>
      <c r="H13" s="73"/>
      <c r="I13" s="73"/>
      <c r="J13" s="73"/>
      <c r="K13" s="73"/>
      <c r="L13" s="73"/>
      <c r="M13" s="73"/>
      <c r="N13" s="73"/>
      <c r="O13" s="73"/>
      <c r="P13" s="73"/>
      <c r="Q13" s="73"/>
      <c r="R13" s="73"/>
      <c r="S13" s="73"/>
      <c r="T13" s="73"/>
      <c r="U13" s="74"/>
    </row>
    <row r="14" spans="3:21" ht="15" customHeight="1" x14ac:dyDescent="0.25">
      <c r="C14" s="72"/>
      <c r="D14" s="73"/>
      <c r="E14" s="73"/>
      <c r="F14" s="73"/>
      <c r="G14" s="73"/>
      <c r="H14" s="73"/>
      <c r="I14" s="73"/>
      <c r="J14" s="73"/>
      <c r="K14" s="73"/>
      <c r="L14" s="73"/>
      <c r="M14" s="73"/>
      <c r="N14" s="73"/>
      <c r="O14" s="73"/>
      <c r="P14" s="73"/>
      <c r="Q14" s="73"/>
      <c r="R14" s="73"/>
      <c r="S14" s="73"/>
      <c r="T14" s="73"/>
      <c r="U14" s="74"/>
    </row>
    <row r="15" spans="3:21" ht="15" customHeight="1" x14ac:dyDescent="0.25">
      <c r="C15" s="72"/>
      <c r="D15" s="73"/>
      <c r="E15" s="73"/>
      <c r="F15" s="73"/>
      <c r="G15" s="73"/>
      <c r="H15" s="73"/>
      <c r="I15" s="73"/>
      <c r="J15" s="73"/>
      <c r="K15" s="73"/>
      <c r="L15" s="73"/>
      <c r="M15" s="73"/>
      <c r="N15" s="73"/>
      <c r="O15" s="73"/>
      <c r="P15" s="73"/>
      <c r="Q15" s="73"/>
      <c r="R15" s="73"/>
      <c r="S15" s="73"/>
      <c r="T15" s="73"/>
      <c r="U15" s="74"/>
    </row>
    <row r="16" spans="3:21" ht="15" customHeight="1" x14ac:dyDescent="0.25">
      <c r="C16" s="72"/>
      <c r="D16" s="73"/>
      <c r="E16" s="73"/>
      <c r="F16" s="73"/>
      <c r="G16" s="73"/>
      <c r="H16" s="73"/>
      <c r="I16" s="73"/>
      <c r="J16" s="73"/>
      <c r="K16" s="73"/>
      <c r="L16" s="73"/>
      <c r="M16" s="73"/>
      <c r="N16" s="73"/>
      <c r="O16" s="73"/>
      <c r="P16" s="73"/>
      <c r="Q16" s="73"/>
      <c r="R16" s="73"/>
      <c r="S16" s="73"/>
      <c r="T16" s="73"/>
      <c r="U16" s="74"/>
    </row>
    <row r="17" spans="3:21" ht="15" customHeight="1" x14ac:dyDescent="0.25">
      <c r="C17" s="72"/>
      <c r="D17" s="73"/>
      <c r="E17" s="73"/>
      <c r="F17" s="73"/>
      <c r="G17" s="73"/>
      <c r="H17" s="73"/>
      <c r="I17" s="73"/>
      <c r="J17" s="73"/>
      <c r="K17" s="73"/>
      <c r="L17" s="73"/>
      <c r="M17" s="73"/>
      <c r="N17" s="73"/>
      <c r="O17" s="73"/>
      <c r="P17" s="73"/>
      <c r="Q17" s="73"/>
      <c r="R17" s="73"/>
      <c r="S17" s="73"/>
      <c r="T17" s="73"/>
      <c r="U17" s="74"/>
    </row>
    <row r="18" spans="3:21" ht="15" customHeight="1" x14ac:dyDescent="0.25">
      <c r="C18" s="72"/>
      <c r="D18" s="73"/>
      <c r="E18" s="73"/>
      <c r="F18" s="73"/>
      <c r="G18" s="73"/>
      <c r="H18" s="73"/>
      <c r="I18" s="73"/>
      <c r="J18" s="73"/>
      <c r="K18" s="73"/>
      <c r="L18" s="73"/>
      <c r="M18" s="73"/>
      <c r="N18" s="73"/>
      <c r="O18" s="73"/>
      <c r="P18" s="73"/>
      <c r="Q18" s="73"/>
      <c r="R18" s="73"/>
      <c r="S18" s="73"/>
      <c r="T18" s="73"/>
      <c r="U18" s="74"/>
    </row>
    <row r="19" spans="3:21" ht="15" customHeight="1" x14ac:dyDescent="0.25">
      <c r="C19" s="72"/>
      <c r="D19" s="73"/>
      <c r="E19" s="73"/>
      <c r="F19" s="73"/>
      <c r="G19" s="73"/>
      <c r="H19" s="73"/>
      <c r="I19" s="73"/>
      <c r="J19" s="73"/>
      <c r="K19" s="73"/>
      <c r="L19" s="73"/>
      <c r="M19" s="73"/>
      <c r="N19" s="73"/>
      <c r="O19" s="73"/>
      <c r="P19" s="73"/>
      <c r="Q19" s="73"/>
      <c r="R19" s="73"/>
      <c r="S19" s="73"/>
      <c r="T19" s="73"/>
      <c r="U19" s="74"/>
    </row>
    <row r="20" spans="3:21" ht="15" customHeight="1" x14ac:dyDescent="0.25">
      <c r="C20" s="72"/>
      <c r="D20" s="73"/>
      <c r="E20" s="73"/>
      <c r="F20" s="73"/>
      <c r="G20" s="73"/>
      <c r="H20" s="73"/>
      <c r="I20" s="73"/>
      <c r="J20" s="73"/>
      <c r="K20" s="73"/>
      <c r="L20" s="73"/>
      <c r="M20" s="73"/>
      <c r="N20" s="73"/>
      <c r="O20" s="73"/>
      <c r="P20" s="73"/>
      <c r="Q20" s="73"/>
      <c r="R20" s="73"/>
      <c r="S20" s="73"/>
      <c r="T20" s="73"/>
      <c r="U20" s="74"/>
    </row>
    <row r="21" spans="3:21" ht="15" customHeight="1" x14ac:dyDescent="0.25">
      <c r="C21" s="72"/>
      <c r="D21" s="73"/>
      <c r="E21" s="73"/>
      <c r="F21" s="73"/>
      <c r="G21" s="73"/>
      <c r="H21" s="73"/>
      <c r="I21" s="73"/>
      <c r="J21" s="73"/>
      <c r="K21" s="73"/>
      <c r="L21" s="73"/>
      <c r="M21" s="73"/>
      <c r="N21" s="73"/>
      <c r="O21" s="73"/>
      <c r="P21" s="73"/>
      <c r="Q21" s="73"/>
      <c r="R21" s="73"/>
      <c r="S21" s="73"/>
      <c r="T21" s="73"/>
      <c r="U21" s="74"/>
    </row>
    <row r="22" spans="3:21" ht="15" customHeight="1" x14ac:dyDescent="0.25">
      <c r="C22" s="72"/>
      <c r="D22" s="73"/>
      <c r="E22" s="73"/>
      <c r="F22" s="73"/>
      <c r="G22" s="73"/>
      <c r="H22" s="73"/>
      <c r="I22" s="73"/>
      <c r="J22" s="73"/>
      <c r="K22" s="73"/>
      <c r="L22" s="73"/>
      <c r="M22" s="73"/>
      <c r="N22" s="73"/>
      <c r="O22" s="73"/>
      <c r="P22" s="73"/>
      <c r="Q22" s="73"/>
      <c r="R22" s="73"/>
      <c r="S22" s="73"/>
      <c r="T22" s="73"/>
      <c r="U22" s="74"/>
    </row>
    <row r="23" spans="3:21" ht="15" customHeight="1" x14ac:dyDescent="0.25">
      <c r="C23" s="72"/>
      <c r="D23" s="73"/>
      <c r="E23" s="73"/>
      <c r="F23" s="73"/>
      <c r="G23" s="73"/>
      <c r="H23" s="73"/>
      <c r="I23" s="73"/>
      <c r="J23" s="73"/>
      <c r="K23" s="73"/>
      <c r="L23" s="73"/>
      <c r="M23" s="73"/>
      <c r="N23" s="73"/>
      <c r="O23" s="73"/>
      <c r="P23" s="73"/>
      <c r="Q23" s="73"/>
      <c r="R23" s="73"/>
      <c r="S23" s="73"/>
      <c r="T23" s="73"/>
      <c r="U23" s="74"/>
    </row>
    <row r="24" spans="3:21" ht="15" customHeight="1" x14ac:dyDescent="0.25">
      <c r="C24" s="72"/>
      <c r="D24" s="73"/>
      <c r="E24" s="73"/>
      <c r="F24" s="73"/>
      <c r="G24" s="73"/>
      <c r="H24" s="73"/>
      <c r="I24" s="73"/>
      <c r="J24" s="73"/>
      <c r="K24" s="73"/>
      <c r="L24" s="73"/>
      <c r="M24" s="73"/>
      <c r="N24" s="73"/>
      <c r="O24" s="73"/>
      <c r="P24" s="73"/>
      <c r="Q24" s="73"/>
      <c r="R24" s="73"/>
      <c r="S24" s="73"/>
      <c r="T24" s="73"/>
      <c r="U24" s="74"/>
    </row>
    <row r="25" spans="3:21" ht="15" customHeight="1" x14ac:dyDescent="0.25">
      <c r="C25" s="72"/>
      <c r="D25" s="73"/>
      <c r="E25" s="73"/>
      <c r="F25" s="73"/>
      <c r="G25" s="73"/>
      <c r="H25" s="73"/>
      <c r="I25" s="73"/>
      <c r="J25" s="73"/>
      <c r="K25" s="73"/>
      <c r="L25" s="73"/>
      <c r="M25" s="73"/>
      <c r="N25" s="73"/>
      <c r="O25" s="73"/>
      <c r="P25" s="73"/>
      <c r="Q25" s="73"/>
      <c r="R25" s="73"/>
      <c r="S25" s="73"/>
      <c r="T25" s="73"/>
      <c r="U25" s="74"/>
    </row>
    <row r="26" spans="3:21" ht="15" customHeight="1" x14ac:dyDescent="0.25">
      <c r="C26" s="72"/>
      <c r="D26" s="73"/>
      <c r="E26" s="73"/>
      <c r="F26" s="73"/>
      <c r="G26" s="73"/>
      <c r="H26" s="73"/>
      <c r="I26" s="73"/>
      <c r="J26" s="73"/>
      <c r="K26" s="73"/>
      <c r="L26" s="73"/>
      <c r="M26" s="73"/>
      <c r="N26" s="73"/>
      <c r="O26" s="73"/>
      <c r="P26" s="73"/>
      <c r="Q26" s="73"/>
      <c r="R26" s="73"/>
      <c r="S26" s="73"/>
      <c r="T26" s="73"/>
      <c r="U26" s="74"/>
    </row>
    <row r="27" spans="3:21" ht="15" customHeight="1" x14ac:dyDescent="0.25">
      <c r="C27" s="72"/>
      <c r="D27" s="73"/>
      <c r="E27" s="73"/>
      <c r="F27" s="73"/>
      <c r="G27" s="73"/>
      <c r="H27" s="73"/>
      <c r="I27" s="73"/>
      <c r="J27" s="73"/>
      <c r="K27" s="73"/>
      <c r="L27" s="73"/>
      <c r="M27" s="73"/>
      <c r="N27" s="73"/>
      <c r="O27" s="73"/>
      <c r="P27" s="73"/>
      <c r="Q27" s="73"/>
      <c r="R27" s="73"/>
      <c r="S27" s="73"/>
      <c r="T27" s="73"/>
      <c r="U27" s="74"/>
    </row>
    <row r="28" spans="3:21" ht="15" customHeight="1" x14ac:dyDescent="0.25">
      <c r="C28" s="72"/>
      <c r="D28" s="73"/>
      <c r="E28" s="73"/>
      <c r="F28" s="73"/>
      <c r="G28" s="73"/>
      <c r="H28" s="73"/>
      <c r="I28" s="73"/>
      <c r="J28" s="73"/>
      <c r="K28" s="73"/>
      <c r="L28" s="73"/>
      <c r="M28" s="73"/>
      <c r="N28" s="73"/>
      <c r="O28" s="73"/>
      <c r="P28" s="73"/>
      <c r="Q28" s="73"/>
      <c r="R28" s="73"/>
      <c r="S28" s="73"/>
      <c r="T28" s="73"/>
      <c r="U28" s="74"/>
    </row>
    <row r="29" spans="3:21" ht="15" customHeight="1" x14ac:dyDescent="0.25">
      <c r="C29" s="72"/>
      <c r="D29" s="73"/>
      <c r="E29" s="73"/>
      <c r="F29" s="73"/>
      <c r="G29" s="73"/>
      <c r="H29" s="73"/>
      <c r="I29" s="73"/>
      <c r="J29" s="73"/>
      <c r="K29" s="73"/>
      <c r="L29" s="73"/>
      <c r="M29" s="73"/>
      <c r="N29" s="73"/>
      <c r="O29" s="73"/>
      <c r="P29" s="73"/>
      <c r="Q29" s="73"/>
      <c r="R29" s="73"/>
      <c r="S29" s="73"/>
      <c r="T29" s="73"/>
      <c r="U29" s="74"/>
    </row>
    <row r="30" spans="3:21" ht="15" customHeight="1" x14ac:dyDescent="0.25">
      <c r="C30" s="72"/>
      <c r="D30" s="73"/>
      <c r="E30" s="73"/>
      <c r="F30" s="73"/>
      <c r="G30" s="73"/>
      <c r="H30" s="73"/>
      <c r="I30" s="73"/>
      <c r="J30" s="73"/>
      <c r="K30" s="73"/>
      <c r="L30" s="73"/>
      <c r="M30" s="73"/>
      <c r="N30" s="73"/>
      <c r="O30" s="73"/>
      <c r="P30" s="73"/>
      <c r="Q30" s="73"/>
      <c r="R30" s="73"/>
      <c r="S30" s="73"/>
      <c r="T30" s="73"/>
      <c r="U30" s="74"/>
    </row>
    <row r="31" spans="3:21" ht="15" customHeight="1" x14ac:dyDescent="0.25">
      <c r="C31" s="72"/>
      <c r="D31" s="73"/>
      <c r="E31" s="73"/>
      <c r="F31" s="73"/>
      <c r="G31" s="73"/>
      <c r="H31" s="73"/>
      <c r="I31" s="73"/>
      <c r="J31" s="73"/>
      <c r="K31" s="73"/>
      <c r="L31" s="73"/>
      <c r="M31" s="73"/>
      <c r="N31" s="73"/>
      <c r="O31" s="73"/>
      <c r="P31" s="73"/>
      <c r="Q31" s="73"/>
      <c r="R31" s="73"/>
      <c r="S31" s="73"/>
      <c r="T31" s="73"/>
      <c r="U31" s="74"/>
    </row>
    <row r="32" spans="3:21" ht="15" customHeight="1" x14ac:dyDescent="0.25">
      <c r="C32" s="72"/>
      <c r="D32" s="73"/>
      <c r="E32" s="73"/>
      <c r="F32" s="73"/>
      <c r="G32" s="73"/>
      <c r="H32" s="73"/>
      <c r="I32" s="73"/>
      <c r="J32" s="73"/>
      <c r="K32" s="73"/>
      <c r="L32" s="73"/>
      <c r="M32" s="73"/>
      <c r="N32" s="73"/>
      <c r="O32" s="73"/>
      <c r="P32" s="73"/>
      <c r="Q32" s="73"/>
      <c r="R32" s="73"/>
      <c r="S32" s="73"/>
      <c r="T32" s="73"/>
      <c r="U32" s="74"/>
    </row>
    <row r="33" spans="3:21" ht="15" customHeight="1" x14ac:dyDescent="0.25">
      <c r="C33" s="72"/>
      <c r="D33" s="73"/>
      <c r="E33" s="73"/>
      <c r="F33" s="73"/>
      <c r="G33" s="73"/>
      <c r="H33" s="73"/>
      <c r="I33" s="73"/>
      <c r="J33" s="73"/>
      <c r="K33" s="73"/>
      <c r="L33" s="73"/>
      <c r="M33" s="73"/>
      <c r="N33" s="73"/>
      <c r="O33" s="73"/>
      <c r="P33" s="73"/>
      <c r="Q33" s="73"/>
      <c r="R33" s="73"/>
      <c r="S33" s="73"/>
      <c r="T33" s="73"/>
      <c r="U33" s="74"/>
    </row>
    <row r="34" spans="3:21" ht="15" customHeight="1" x14ac:dyDescent="0.25">
      <c r="C34" s="72"/>
      <c r="D34" s="73"/>
      <c r="E34" s="73"/>
      <c r="F34" s="73"/>
      <c r="G34" s="73"/>
      <c r="H34" s="73"/>
      <c r="I34" s="73"/>
      <c r="J34" s="73"/>
      <c r="K34" s="73"/>
      <c r="L34" s="73"/>
      <c r="M34" s="73"/>
      <c r="N34" s="73"/>
      <c r="O34" s="73"/>
      <c r="P34" s="73"/>
      <c r="Q34" s="73"/>
      <c r="R34" s="73"/>
      <c r="S34" s="73"/>
      <c r="T34" s="73"/>
      <c r="U34" s="74"/>
    </row>
    <row r="35" spans="3:21" ht="15" customHeight="1" x14ac:dyDescent="0.25">
      <c r="C35" s="72"/>
      <c r="D35" s="73"/>
      <c r="E35" s="73"/>
      <c r="F35" s="73"/>
      <c r="G35" s="73"/>
      <c r="H35" s="73"/>
      <c r="I35" s="73"/>
      <c r="J35" s="73"/>
      <c r="K35" s="73"/>
      <c r="L35" s="73"/>
      <c r="M35" s="73"/>
      <c r="N35" s="73"/>
      <c r="O35" s="73"/>
      <c r="P35" s="73"/>
      <c r="Q35" s="73"/>
      <c r="R35" s="73"/>
      <c r="S35" s="73"/>
      <c r="T35" s="73"/>
      <c r="U35" s="74"/>
    </row>
    <row r="36" spans="3:21" ht="15" customHeight="1" x14ac:dyDescent="0.25">
      <c r="C36" s="72"/>
      <c r="D36" s="73"/>
      <c r="E36" s="73"/>
      <c r="F36" s="73"/>
      <c r="G36" s="73"/>
      <c r="H36" s="73"/>
      <c r="I36" s="73"/>
      <c r="J36" s="73"/>
      <c r="K36" s="73"/>
      <c r="L36" s="73"/>
      <c r="M36" s="73"/>
      <c r="N36" s="73"/>
      <c r="O36" s="73"/>
      <c r="P36" s="73"/>
      <c r="Q36" s="73"/>
      <c r="R36" s="73"/>
      <c r="S36" s="73"/>
      <c r="T36" s="73"/>
      <c r="U36" s="74"/>
    </row>
    <row r="37" spans="3:21" ht="15" customHeight="1" x14ac:dyDescent="0.25">
      <c r="C37" s="72"/>
      <c r="D37" s="73"/>
      <c r="E37" s="73"/>
      <c r="F37" s="73"/>
      <c r="G37" s="73"/>
      <c r="H37" s="73"/>
      <c r="I37" s="73"/>
      <c r="J37" s="73"/>
      <c r="K37" s="73"/>
      <c r="L37" s="73"/>
      <c r="M37" s="73"/>
      <c r="N37" s="73"/>
      <c r="O37" s="73"/>
      <c r="P37" s="73"/>
      <c r="Q37" s="73"/>
      <c r="R37" s="73"/>
      <c r="S37" s="73"/>
      <c r="T37" s="73"/>
      <c r="U37" s="74"/>
    </row>
    <row r="38" spans="3:21" ht="15" customHeight="1" x14ac:dyDescent="0.25">
      <c r="C38" s="72"/>
      <c r="D38" s="73"/>
      <c r="E38" s="73"/>
      <c r="F38" s="73"/>
      <c r="G38" s="73"/>
      <c r="H38" s="73"/>
      <c r="I38" s="73"/>
      <c r="J38" s="73"/>
      <c r="K38" s="73"/>
      <c r="L38" s="73"/>
      <c r="M38" s="73"/>
      <c r="N38" s="73"/>
      <c r="O38" s="73"/>
      <c r="P38" s="73"/>
      <c r="Q38" s="73"/>
      <c r="R38" s="73"/>
      <c r="S38" s="73"/>
      <c r="T38" s="73"/>
      <c r="U38" s="74"/>
    </row>
    <row r="39" spans="3:21" ht="15" customHeight="1" x14ac:dyDescent="0.25">
      <c r="C39" s="72"/>
      <c r="D39" s="73"/>
      <c r="E39" s="73"/>
      <c r="F39" s="73"/>
      <c r="G39" s="73"/>
      <c r="H39" s="73"/>
      <c r="I39" s="73"/>
      <c r="J39" s="73"/>
      <c r="K39" s="73"/>
      <c r="L39" s="73"/>
      <c r="M39" s="73"/>
      <c r="N39" s="73"/>
      <c r="O39" s="73"/>
      <c r="P39" s="73"/>
      <c r="Q39" s="73"/>
      <c r="R39" s="73"/>
      <c r="S39" s="73"/>
      <c r="T39" s="73"/>
      <c r="U39" s="74"/>
    </row>
    <row r="40" spans="3:21" ht="15" customHeight="1" x14ac:dyDescent="0.25">
      <c r="C40" s="72"/>
      <c r="D40" s="73"/>
      <c r="E40" s="73"/>
      <c r="F40" s="73"/>
      <c r="G40" s="73"/>
      <c r="H40" s="73"/>
      <c r="I40" s="73"/>
      <c r="J40" s="73"/>
      <c r="K40" s="73"/>
      <c r="L40" s="73"/>
      <c r="M40" s="73"/>
      <c r="N40" s="73"/>
      <c r="O40" s="73"/>
      <c r="P40" s="73"/>
      <c r="Q40" s="73"/>
      <c r="R40" s="73"/>
      <c r="S40" s="73"/>
      <c r="T40" s="73"/>
      <c r="U40" s="74"/>
    </row>
    <row r="41" spans="3:21" ht="15" customHeight="1" x14ac:dyDescent="0.25">
      <c r="C41" s="72"/>
      <c r="D41" s="73"/>
      <c r="E41" s="73"/>
      <c r="F41" s="73"/>
      <c r="G41" s="73"/>
      <c r="H41" s="73"/>
      <c r="I41" s="73"/>
      <c r="J41" s="73"/>
      <c r="K41" s="73"/>
      <c r="L41" s="73"/>
      <c r="M41" s="73"/>
      <c r="N41" s="73"/>
      <c r="O41" s="73"/>
      <c r="P41" s="73"/>
      <c r="Q41" s="73"/>
      <c r="R41" s="73"/>
      <c r="S41" s="73"/>
      <c r="T41" s="73"/>
      <c r="U41" s="74"/>
    </row>
    <row r="42" spans="3:21" ht="15" customHeight="1" x14ac:dyDescent="0.25">
      <c r="C42" s="72"/>
      <c r="D42" s="73"/>
      <c r="E42" s="73"/>
      <c r="F42" s="73"/>
      <c r="G42" s="73"/>
      <c r="H42" s="73"/>
      <c r="I42" s="73"/>
      <c r="J42" s="73"/>
      <c r="K42" s="73"/>
      <c r="L42" s="73"/>
      <c r="M42" s="73"/>
      <c r="N42" s="73"/>
      <c r="O42" s="73"/>
      <c r="P42" s="73"/>
      <c r="Q42" s="73"/>
      <c r="R42" s="73"/>
      <c r="S42" s="73"/>
      <c r="T42" s="73"/>
      <c r="U42" s="74"/>
    </row>
    <row r="43" spans="3:21" ht="15" customHeight="1" x14ac:dyDescent="0.25">
      <c r="C43" s="72"/>
      <c r="D43" s="73"/>
      <c r="E43" s="73"/>
      <c r="F43" s="73"/>
      <c r="G43" s="73"/>
      <c r="H43" s="73"/>
      <c r="I43" s="73"/>
      <c r="J43" s="73"/>
      <c r="K43" s="73"/>
      <c r="L43" s="73"/>
      <c r="M43" s="73"/>
      <c r="N43" s="73"/>
      <c r="O43" s="73"/>
      <c r="P43" s="73"/>
      <c r="Q43" s="73"/>
      <c r="R43" s="73"/>
      <c r="S43" s="73"/>
      <c r="T43" s="73"/>
      <c r="U43" s="74"/>
    </row>
    <row r="44" spans="3:21" ht="15" customHeight="1" x14ac:dyDescent="0.25">
      <c r="C44" s="72"/>
      <c r="D44" s="73"/>
      <c r="E44" s="73"/>
      <c r="F44" s="73"/>
      <c r="G44" s="73"/>
      <c r="H44" s="73"/>
      <c r="I44" s="73"/>
      <c r="J44" s="73"/>
      <c r="K44" s="73"/>
      <c r="L44" s="73"/>
      <c r="M44" s="73"/>
      <c r="N44" s="73"/>
      <c r="O44" s="73"/>
      <c r="P44" s="73"/>
      <c r="Q44" s="73"/>
      <c r="R44" s="73"/>
      <c r="S44" s="73"/>
      <c r="T44" s="73"/>
      <c r="U44" s="74"/>
    </row>
    <row r="45" spans="3:21" ht="15" customHeight="1" x14ac:dyDescent="0.25">
      <c r="C45" s="72"/>
      <c r="D45" s="73"/>
      <c r="E45" s="73"/>
      <c r="F45" s="73"/>
      <c r="G45" s="73"/>
      <c r="H45" s="73"/>
      <c r="I45" s="73"/>
      <c r="J45" s="73"/>
      <c r="K45" s="73"/>
      <c r="L45" s="73"/>
      <c r="M45" s="73"/>
      <c r="N45" s="73"/>
      <c r="O45" s="73"/>
      <c r="P45" s="73"/>
      <c r="Q45" s="73"/>
      <c r="R45" s="73"/>
      <c r="S45" s="73"/>
      <c r="T45" s="73"/>
      <c r="U45" s="74"/>
    </row>
    <row r="46" spans="3:21" ht="15" customHeight="1" x14ac:dyDescent="0.25">
      <c r="C46" s="72"/>
      <c r="D46" s="73"/>
      <c r="E46" s="73"/>
      <c r="F46" s="73"/>
      <c r="G46" s="73"/>
      <c r="H46" s="73"/>
      <c r="I46" s="73"/>
      <c r="J46" s="73"/>
      <c r="K46" s="73"/>
      <c r="L46" s="73"/>
      <c r="M46" s="73"/>
      <c r="N46" s="73"/>
      <c r="O46" s="73"/>
      <c r="P46" s="73"/>
      <c r="Q46" s="73"/>
      <c r="R46" s="73"/>
      <c r="S46" s="73"/>
      <c r="T46" s="73"/>
      <c r="U46" s="74"/>
    </row>
    <row r="47" spans="3:21" ht="15" customHeight="1" x14ac:dyDescent="0.25">
      <c r="C47" s="72"/>
      <c r="D47" s="73"/>
      <c r="E47" s="73"/>
      <c r="F47" s="73"/>
      <c r="G47" s="73"/>
      <c r="H47" s="73"/>
      <c r="I47" s="73"/>
      <c r="J47" s="73"/>
      <c r="K47" s="73"/>
      <c r="L47" s="73"/>
      <c r="M47" s="73"/>
      <c r="N47" s="73"/>
      <c r="O47" s="73"/>
      <c r="P47" s="73"/>
      <c r="Q47" s="73"/>
      <c r="R47" s="73"/>
      <c r="S47" s="73"/>
      <c r="T47" s="73"/>
      <c r="U47" s="74"/>
    </row>
    <row r="48" spans="3:21" ht="15" customHeight="1" x14ac:dyDescent="0.25">
      <c r="C48" s="72"/>
      <c r="D48" s="73"/>
      <c r="E48" s="73"/>
      <c r="F48" s="73"/>
      <c r="G48" s="73"/>
      <c r="H48" s="73"/>
      <c r="I48" s="73"/>
      <c r="J48" s="73"/>
      <c r="K48" s="73"/>
      <c r="L48" s="73"/>
      <c r="M48" s="73"/>
      <c r="N48" s="73"/>
      <c r="O48" s="73"/>
      <c r="P48" s="73"/>
      <c r="Q48" s="73"/>
      <c r="R48" s="73"/>
      <c r="S48" s="73"/>
      <c r="T48" s="73"/>
      <c r="U48" s="74"/>
    </row>
    <row r="49" spans="3:21" ht="15" customHeight="1" x14ac:dyDescent="0.25">
      <c r="C49" s="72"/>
      <c r="D49" s="73"/>
      <c r="E49" s="73"/>
      <c r="F49" s="73"/>
      <c r="G49" s="73"/>
      <c r="H49" s="73"/>
      <c r="I49" s="73"/>
      <c r="J49" s="73"/>
      <c r="K49" s="73"/>
      <c r="L49" s="73"/>
      <c r="M49" s="73"/>
      <c r="N49" s="73"/>
      <c r="O49" s="73"/>
      <c r="P49" s="73"/>
      <c r="Q49" s="73"/>
      <c r="R49" s="73"/>
      <c r="S49" s="73"/>
      <c r="T49" s="73"/>
      <c r="U49" s="74"/>
    </row>
    <row r="50" spans="3:21" ht="15" customHeight="1" x14ac:dyDescent="0.25">
      <c r="C50" s="72"/>
      <c r="D50" s="73"/>
      <c r="E50" s="73"/>
      <c r="F50" s="73"/>
      <c r="G50" s="73"/>
      <c r="H50" s="73"/>
      <c r="I50" s="73"/>
      <c r="J50" s="73"/>
      <c r="K50" s="73"/>
      <c r="L50" s="73"/>
      <c r="M50" s="73"/>
      <c r="N50" s="73"/>
      <c r="O50" s="73"/>
      <c r="P50" s="73"/>
      <c r="Q50" s="73"/>
      <c r="R50" s="73"/>
      <c r="S50" s="73"/>
      <c r="T50" s="73"/>
      <c r="U50" s="74"/>
    </row>
    <row r="51" spans="3:21" ht="15" customHeight="1" x14ac:dyDescent="0.25">
      <c r="C51" s="72"/>
      <c r="D51" s="73"/>
      <c r="E51" s="73"/>
      <c r="F51" s="73"/>
      <c r="G51" s="73"/>
      <c r="H51" s="73"/>
      <c r="I51" s="73"/>
      <c r="J51" s="73"/>
      <c r="K51" s="73"/>
      <c r="L51" s="73"/>
      <c r="M51" s="73"/>
      <c r="N51" s="73"/>
      <c r="O51" s="73"/>
      <c r="P51" s="73"/>
      <c r="Q51" s="73"/>
      <c r="R51" s="73"/>
      <c r="S51" s="73"/>
      <c r="T51" s="73"/>
      <c r="U51" s="74"/>
    </row>
    <row r="52" spans="3:21" ht="15" customHeight="1" x14ac:dyDescent="0.25">
      <c r="C52" s="72"/>
      <c r="D52" s="73"/>
      <c r="E52" s="73"/>
      <c r="F52" s="73"/>
      <c r="G52" s="73"/>
      <c r="H52" s="73"/>
      <c r="I52" s="73"/>
      <c r="J52" s="73"/>
      <c r="K52" s="73"/>
      <c r="L52" s="73"/>
      <c r="M52" s="73"/>
      <c r="N52" s="73"/>
      <c r="O52" s="73"/>
      <c r="P52" s="73"/>
      <c r="Q52" s="73"/>
      <c r="R52" s="73"/>
      <c r="S52" s="73"/>
      <c r="T52" s="73"/>
      <c r="U52" s="74"/>
    </row>
    <row r="53" spans="3:21" ht="15" customHeight="1" x14ac:dyDescent="0.25">
      <c r="C53" s="72"/>
      <c r="D53" s="73"/>
      <c r="E53" s="73"/>
      <c r="F53" s="73"/>
      <c r="G53" s="73"/>
      <c r="H53" s="73"/>
      <c r="I53" s="73"/>
      <c r="J53" s="73"/>
      <c r="K53" s="73"/>
      <c r="L53" s="73"/>
      <c r="M53" s="73"/>
      <c r="N53" s="73"/>
      <c r="O53" s="73"/>
      <c r="P53" s="73"/>
      <c r="Q53" s="73"/>
      <c r="R53" s="73"/>
      <c r="S53" s="73"/>
      <c r="T53" s="73"/>
      <c r="U53" s="74"/>
    </row>
    <row r="54" spans="3:21" ht="15" customHeight="1" x14ac:dyDescent="0.25">
      <c r="C54" s="72"/>
      <c r="D54" s="73"/>
      <c r="E54" s="73"/>
      <c r="F54" s="73"/>
      <c r="G54" s="73"/>
      <c r="H54" s="73"/>
      <c r="I54" s="73"/>
      <c r="J54" s="73"/>
      <c r="K54" s="73"/>
      <c r="L54" s="73"/>
      <c r="M54" s="73"/>
      <c r="N54" s="73"/>
      <c r="O54" s="73"/>
      <c r="P54" s="73"/>
      <c r="Q54" s="73"/>
      <c r="R54" s="73"/>
      <c r="S54" s="73"/>
      <c r="T54" s="73"/>
      <c r="U54" s="74"/>
    </row>
    <row r="55" spans="3:21" ht="15" customHeight="1" x14ac:dyDescent="0.25">
      <c r="C55" s="72"/>
      <c r="D55" s="73"/>
      <c r="E55" s="73"/>
      <c r="F55" s="73"/>
      <c r="G55" s="73"/>
      <c r="H55" s="73"/>
      <c r="I55" s="73"/>
      <c r="J55" s="73"/>
      <c r="K55" s="73"/>
      <c r="L55" s="73"/>
      <c r="M55" s="73"/>
      <c r="N55" s="73"/>
      <c r="O55" s="73"/>
      <c r="P55" s="73"/>
      <c r="Q55" s="73"/>
      <c r="R55" s="73"/>
      <c r="S55" s="73"/>
      <c r="T55" s="73"/>
      <c r="U55" s="74"/>
    </row>
    <row r="56" spans="3:21" ht="15" customHeight="1" x14ac:dyDescent="0.25">
      <c r="C56" s="72"/>
      <c r="D56" s="73"/>
      <c r="E56" s="73"/>
      <c r="F56" s="73"/>
      <c r="G56" s="73"/>
      <c r="H56" s="73"/>
      <c r="I56" s="73"/>
      <c r="J56" s="73"/>
      <c r="K56" s="73"/>
      <c r="L56" s="73"/>
      <c r="M56" s="73"/>
      <c r="N56" s="73"/>
      <c r="O56" s="73"/>
      <c r="P56" s="73"/>
      <c r="Q56" s="73"/>
      <c r="R56" s="73"/>
      <c r="S56" s="73"/>
      <c r="T56" s="73"/>
      <c r="U56" s="74"/>
    </row>
    <row r="57" spans="3:21" ht="15" customHeight="1" x14ac:dyDescent="0.25">
      <c r="C57" s="72"/>
      <c r="D57" s="73"/>
      <c r="E57" s="73"/>
      <c r="F57" s="73"/>
      <c r="G57" s="73"/>
      <c r="H57" s="73"/>
      <c r="I57" s="73"/>
      <c r="J57" s="73"/>
      <c r="K57" s="73"/>
      <c r="L57" s="73"/>
      <c r="M57" s="73"/>
      <c r="N57" s="73"/>
      <c r="O57" s="73"/>
      <c r="P57" s="73"/>
      <c r="Q57" s="73"/>
      <c r="R57" s="73"/>
      <c r="S57" s="73"/>
      <c r="T57" s="73"/>
      <c r="U57" s="74"/>
    </row>
    <row r="58" spans="3:21" ht="15" customHeight="1" x14ac:dyDescent="0.25">
      <c r="C58" s="72"/>
      <c r="D58" s="73"/>
      <c r="E58" s="73"/>
      <c r="F58" s="73"/>
      <c r="G58" s="73"/>
      <c r="H58" s="73"/>
      <c r="I58" s="73"/>
      <c r="J58" s="73"/>
      <c r="K58" s="73"/>
      <c r="L58" s="73"/>
      <c r="M58" s="73"/>
      <c r="N58" s="73"/>
      <c r="O58" s="73"/>
      <c r="P58" s="73"/>
      <c r="Q58" s="73"/>
      <c r="R58" s="73"/>
      <c r="S58" s="73"/>
      <c r="T58" s="73"/>
      <c r="U58" s="74"/>
    </row>
    <row r="59" spans="3:21" ht="15" customHeight="1" x14ac:dyDescent="0.25">
      <c r="C59" s="72"/>
      <c r="D59" s="73"/>
      <c r="E59" s="73"/>
      <c r="F59" s="73"/>
      <c r="G59" s="73"/>
      <c r="H59" s="73"/>
      <c r="I59" s="73"/>
      <c r="J59" s="73"/>
      <c r="K59" s="73"/>
      <c r="L59" s="73"/>
      <c r="M59" s="73"/>
      <c r="N59" s="73"/>
      <c r="O59" s="73"/>
      <c r="P59" s="73"/>
      <c r="Q59" s="73"/>
      <c r="R59" s="73"/>
      <c r="S59" s="73"/>
      <c r="T59" s="73"/>
      <c r="U59" s="74"/>
    </row>
    <row r="60" spans="3:21" ht="15" customHeight="1" x14ac:dyDescent="0.25">
      <c r="C60" s="72"/>
      <c r="D60" s="73"/>
      <c r="E60" s="73"/>
      <c r="F60" s="73"/>
      <c r="G60" s="73"/>
      <c r="H60" s="73"/>
      <c r="I60" s="73"/>
      <c r="J60" s="73"/>
      <c r="K60" s="73"/>
      <c r="L60" s="73"/>
      <c r="M60" s="73"/>
      <c r="N60" s="73"/>
      <c r="O60" s="73"/>
      <c r="P60" s="73"/>
      <c r="Q60" s="73"/>
      <c r="R60" s="73"/>
      <c r="S60" s="73"/>
      <c r="T60" s="73"/>
      <c r="U60" s="74"/>
    </row>
    <row r="61" spans="3:21" ht="15" customHeight="1" x14ac:dyDescent="0.25">
      <c r="C61" s="72"/>
      <c r="D61" s="73"/>
      <c r="E61" s="73"/>
      <c r="F61" s="73"/>
      <c r="G61" s="73"/>
      <c r="H61" s="73"/>
      <c r="I61" s="73"/>
      <c r="J61" s="73"/>
      <c r="K61" s="73"/>
      <c r="L61" s="73"/>
      <c r="M61" s="73"/>
      <c r="N61" s="73"/>
      <c r="O61" s="73"/>
      <c r="P61" s="73"/>
      <c r="Q61" s="73"/>
      <c r="R61" s="73"/>
      <c r="S61" s="73"/>
      <c r="T61" s="73"/>
      <c r="U61" s="74"/>
    </row>
    <row r="62" spans="3:21" ht="15" customHeight="1" x14ac:dyDescent="0.25">
      <c r="C62" s="75"/>
      <c r="D62" s="76"/>
      <c r="E62" s="76"/>
      <c r="F62" s="76"/>
      <c r="G62" s="76"/>
      <c r="H62" s="76"/>
      <c r="I62" s="76"/>
      <c r="J62" s="76"/>
      <c r="K62" s="76"/>
      <c r="L62" s="76"/>
      <c r="M62" s="76"/>
      <c r="N62" s="76"/>
      <c r="O62" s="76"/>
      <c r="P62" s="76"/>
      <c r="Q62" s="76"/>
      <c r="R62" s="76"/>
      <c r="S62" s="76"/>
      <c r="T62" s="76"/>
      <c r="U62" s="77"/>
    </row>
    <row r="63" spans="3:21" ht="15" customHeight="1" x14ac:dyDescent="0.25">
      <c r="C63" s="22"/>
      <c r="D63" s="22"/>
      <c r="E63" s="22"/>
      <c r="F63" s="22"/>
      <c r="G63" s="22"/>
      <c r="H63" s="22"/>
      <c r="I63" s="22"/>
      <c r="J63" s="22"/>
      <c r="K63" s="22"/>
      <c r="L63" s="22"/>
      <c r="M63" s="22"/>
      <c r="N63" s="22"/>
      <c r="O63" s="22"/>
      <c r="P63" s="22"/>
      <c r="Q63" s="22"/>
      <c r="R63" s="22"/>
      <c r="S63" s="22"/>
      <c r="T63" s="22"/>
      <c r="U63" s="22"/>
    </row>
    <row r="64" spans="3:21" ht="15" customHeight="1" x14ac:dyDescent="0.25">
      <c r="C64" s="22"/>
      <c r="D64" s="22"/>
      <c r="E64" s="22"/>
      <c r="F64" s="22"/>
      <c r="G64" s="22"/>
      <c r="H64" s="22"/>
      <c r="I64" s="22"/>
      <c r="J64" s="22"/>
      <c r="K64" s="22"/>
      <c r="L64" s="22"/>
      <c r="M64" s="22"/>
      <c r="N64" s="22"/>
      <c r="O64" s="22"/>
      <c r="P64" s="22"/>
      <c r="Q64" s="22"/>
      <c r="R64" s="22"/>
      <c r="S64" s="22"/>
      <c r="T64" s="22"/>
      <c r="U64" s="22"/>
    </row>
    <row r="65" spans="3:21" ht="15" customHeight="1" x14ac:dyDescent="0.25">
      <c r="C65" s="22"/>
      <c r="D65" s="22"/>
      <c r="E65" s="22"/>
      <c r="F65" s="22"/>
      <c r="G65" s="22"/>
      <c r="H65" s="22"/>
      <c r="I65" s="22"/>
      <c r="J65" s="22"/>
      <c r="K65" s="22"/>
      <c r="L65" s="22"/>
      <c r="M65" s="22"/>
      <c r="N65" s="22"/>
      <c r="O65" s="22"/>
      <c r="P65" s="22"/>
      <c r="Q65" s="22"/>
      <c r="R65" s="22"/>
      <c r="S65" s="22"/>
      <c r="T65" s="22"/>
      <c r="U65" s="22"/>
    </row>
    <row r="66" spans="3:21" ht="15" customHeight="1" x14ac:dyDescent="0.25">
      <c r="C66" s="22"/>
      <c r="D66" s="22"/>
      <c r="E66" s="22"/>
      <c r="F66" s="22"/>
      <c r="G66" s="22"/>
      <c r="H66" s="22"/>
      <c r="I66" s="22"/>
      <c r="J66" s="22"/>
      <c r="K66" s="22"/>
      <c r="L66" s="22"/>
      <c r="M66" s="22"/>
      <c r="N66" s="22"/>
      <c r="O66" s="22"/>
      <c r="P66" s="22"/>
      <c r="Q66" s="22"/>
      <c r="R66" s="22"/>
      <c r="S66" s="22"/>
      <c r="T66" s="22"/>
      <c r="U66" s="22"/>
    </row>
  </sheetData>
  <mergeCells count="1">
    <mergeCell ref="C3:U62"/>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8B07C-5BE4-4031-A045-5D20B4BF0B51}">
  <dimension ref="C1:I149"/>
  <sheetViews>
    <sheetView zoomScale="220" zoomScaleNormal="220" workbookViewId="0"/>
  </sheetViews>
  <sheetFormatPr defaultRowHeight="15" x14ac:dyDescent="0.25"/>
  <cols>
    <col min="3" max="3" width="22.28515625" customWidth="1"/>
    <col min="4" max="4" width="14.140625" customWidth="1"/>
    <col min="5" max="5" width="12.28515625" customWidth="1"/>
    <col min="6" max="7" width="12.7109375" bestFit="1" customWidth="1"/>
    <col min="8" max="8" width="13.7109375" customWidth="1"/>
    <col min="9" max="9" width="17.7109375" customWidth="1"/>
    <col min="10" max="10" width="11.5703125" customWidth="1"/>
  </cols>
  <sheetData>
    <row r="1" spans="3:6" ht="20.25" thickBot="1" x14ac:dyDescent="0.35">
      <c r="C1" s="15" t="s">
        <v>273</v>
      </c>
    </row>
    <row r="2" spans="3:6" ht="15.75" thickTop="1" x14ac:dyDescent="0.25"/>
    <row r="4" spans="3:6" ht="18" thickBot="1" x14ac:dyDescent="0.35">
      <c r="C4" s="14" t="s">
        <v>260</v>
      </c>
    </row>
    <row r="5" spans="3:6" ht="16.5" thickTop="1" thickBot="1" x14ac:dyDescent="0.3"/>
    <row r="6" spans="3:6" ht="17.25" thickBot="1" x14ac:dyDescent="0.3">
      <c r="C6" s="20" t="s">
        <v>261</v>
      </c>
      <c r="D6" s="20" t="s">
        <v>42</v>
      </c>
      <c r="E6" s="20" t="s">
        <v>43</v>
      </c>
      <c r="F6" s="13"/>
    </row>
    <row r="7" spans="3:6" x14ac:dyDescent="0.25">
      <c r="C7" s="16" t="s">
        <v>45</v>
      </c>
      <c r="D7" s="16"/>
      <c r="E7" s="16"/>
    </row>
    <row r="8" spans="3:6" x14ac:dyDescent="0.25">
      <c r="C8" s="16" t="s">
        <v>53</v>
      </c>
      <c r="D8" s="16"/>
      <c r="E8" s="16"/>
    </row>
    <row r="9" spans="3:6" x14ac:dyDescent="0.25">
      <c r="C9" s="16" t="s">
        <v>54</v>
      </c>
      <c r="D9" s="16"/>
      <c r="E9" s="16"/>
    </row>
    <row r="17" spans="3:6" ht="18" thickBot="1" x14ac:dyDescent="0.35">
      <c r="C17" s="14" t="s">
        <v>262</v>
      </c>
    </row>
    <row r="18" spans="3:6" ht="16.5" thickTop="1" thickBot="1" x14ac:dyDescent="0.3"/>
    <row r="19" spans="3:6" ht="17.25" thickBot="1" x14ac:dyDescent="0.3">
      <c r="C19" s="20" t="s">
        <v>261</v>
      </c>
      <c r="D19" s="20" t="s">
        <v>42</v>
      </c>
      <c r="E19" s="20" t="s">
        <v>43</v>
      </c>
      <c r="F19" s="13"/>
    </row>
    <row r="20" spans="3:6" x14ac:dyDescent="0.25">
      <c r="C20" s="16" t="s">
        <v>56</v>
      </c>
      <c r="D20" s="16"/>
      <c r="E20" s="16"/>
    </row>
    <row r="21" spans="3:6" x14ac:dyDescent="0.25">
      <c r="C21" s="16" t="s">
        <v>264</v>
      </c>
      <c r="D21" s="16"/>
      <c r="E21" s="16"/>
    </row>
    <row r="22" spans="3:6" x14ac:dyDescent="0.25">
      <c r="C22" s="16" t="s">
        <v>263</v>
      </c>
      <c r="D22" s="16"/>
      <c r="E22" s="16"/>
    </row>
    <row r="32" spans="3:6" ht="18" thickBot="1" x14ac:dyDescent="0.35">
      <c r="C32" s="14" t="s">
        <v>265</v>
      </c>
    </row>
    <row r="33" spans="3:4" ht="16.5" thickTop="1" thickBot="1" x14ac:dyDescent="0.3"/>
    <row r="34" spans="3:4" ht="17.25" thickBot="1" x14ac:dyDescent="0.3">
      <c r="C34" s="20" t="s">
        <v>261</v>
      </c>
      <c r="D34" s="20" t="s">
        <v>44</v>
      </c>
    </row>
    <row r="35" spans="3:4" x14ac:dyDescent="0.25">
      <c r="C35" s="16" t="s">
        <v>52</v>
      </c>
      <c r="D35" s="16"/>
    </row>
    <row r="36" spans="3:4" x14ac:dyDescent="0.25">
      <c r="C36" s="16" t="s">
        <v>53</v>
      </c>
      <c r="D36" s="16"/>
    </row>
    <row r="37" spans="3:4" x14ac:dyDescent="0.25">
      <c r="C37" s="16" t="s">
        <v>13</v>
      </c>
      <c r="D37" s="16"/>
    </row>
    <row r="38" spans="3:4" x14ac:dyDescent="0.25">
      <c r="C38" s="16" t="s">
        <v>54</v>
      </c>
      <c r="D38" s="16"/>
    </row>
    <row r="39" spans="3:4" x14ac:dyDescent="0.25">
      <c r="C39" s="16" t="s">
        <v>55</v>
      </c>
      <c r="D39" s="16"/>
    </row>
    <row r="46" spans="3:4" ht="20.25" thickBot="1" x14ac:dyDescent="0.35">
      <c r="C46" s="15" t="s">
        <v>274</v>
      </c>
    </row>
    <row r="47" spans="3:4" ht="15.75" thickTop="1" x14ac:dyDescent="0.25"/>
    <row r="48" spans="3:4" ht="18" thickBot="1" x14ac:dyDescent="0.35">
      <c r="C48" s="14" t="s">
        <v>266</v>
      </c>
    </row>
    <row r="49" spans="3:9" ht="16.5" thickTop="1" thickBot="1" x14ac:dyDescent="0.3"/>
    <row r="50" spans="3:9" ht="17.25" thickBot="1" x14ac:dyDescent="0.3">
      <c r="C50" s="20" t="s">
        <v>67</v>
      </c>
      <c r="D50" s="20" t="s">
        <v>46</v>
      </c>
      <c r="E50" s="20" t="s">
        <v>47</v>
      </c>
      <c r="F50" s="20" t="s">
        <v>48</v>
      </c>
    </row>
    <row r="51" spans="3:9" x14ac:dyDescent="0.25">
      <c r="C51" s="16" t="s">
        <v>57</v>
      </c>
      <c r="D51" s="16"/>
      <c r="E51" s="16"/>
      <c r="F51" s="16"/>
    </row>
    <row r="52" spans="3:9" x14ac:dyDescent="0.25">
      <c r="C52" s="16" t="s">
        <v>58</v>
      </c>
      <c r="D52" s="16"/>
      <c r="E52" s="16"/>
      <c r="F52" s="16"/>
    </row>
    <row r="53" spans="3:9" x14ac:dyDescent="0.25">
      <c r="C53" s="16" t="s">
        <v>59</v>
      </c>
      <c r="D53" s="16"/>
      <c r="E53" s="16"/>
      <c r="F53" s="16"/>
    </row>
    <row r="54" spans="3:9" x14ac:dyDescent="0.25">
      <c r="C54" s="16" t="s">
        <v>60</v>
      </c>
      <c r="D54" s="16"/>
      <c r="E54" s="16"/>
      <c r="F54" s="16"/>
    </row>
    <row r="55" spans="3:9" x14ac:dyDescent="0.25">
      <c r="C55" s="16" t="s">
        <v>66</v>
      </c>
      <c r="D55" s="16"/>
      <c r="E55" s="16"/>
      <c r="F55" s="16"/>
    </row>
    <row r="56" spans="3:9" x14ac:dyDescent="0.25">
      <c r="C56" s="16" t="s">
        <v>61</v>
      </c>
      <c r="D56" s="16"/>
      <c r="E56" s="16"/>
      <c r="F56" s="16"/>
    </row>
    <row r="57" spans="3:9" x14ac:dyDescent="0.25">
      <c r="C57" s="16" t="s">
        <v>62</v>
      </c>
      <c r="D57" s="16"/>
      <c r="E57" s="16"/>
      <c r="F57" s="16"/>
    </row>
    <row r="58" spans="3:9" x14ac:dyDescent="0.25">
      <c r="C58" s="16" t="s">
        <v>63</v>
      </c>
      <c r="D58" s="16"/>
      <c r="E58" s="16"/>
      <c r="F58" s="16"/>
    </row>
    <row r="59" spans="3:9" x14ac:dyDescent="0.25">
      <c r="C59" s="16" t="s">
        <v>64</v>
      </c>
      <c r="D59" s="16"/>
      <c r="E59" s="16"/>
      <c r="F59" s="16"/>
    </row>
    <row r="60" spans="3:9" x14ac:dyDescent="0.25">
      <c r="C60" s="16" t="s">
        <v>65</v>
      </c>
      <c r="D60" s="16"/>
      <c r="E60" s="16"/>
      <c r="F60" s="16"/>
    </row>
    <row r="61" spans="3:9" x14ac:dyDescent="0.25">
      <c r="I61" s="11"/>
    </row>
    <row r="62" spans="3:9" x14ac:dyDescent="0.25">
      <c r="I62" s="11"/>
    </row>
    <row r="63" spans="3:9" x14ac:dyDescent="0.25">
      <c r="I63" s="11"/>
    </row>
    <row r="64" spans="3:9" x14ac:dyDescent="0.25">
      <c r="I64" s="11"/>
    </row>
    <row r="65" spans="3:9" ht="18" thickBot="1" x14ac:dyDescent="0.35">
      <c r="C65" s="14" t="s">
        <v>267</v>
      </c>
      <c r="I65" s="11"/>
    </row>
    <row r="66" spans="3:9" ht="16.5" thickTop="1" thickBot="1" x14ac:dyDescent="0.3">
      <c r="C66" s="6"/>
      <c r="I66" s="11"/>
    </row>
    <row r="67" spans="3:9" ht="17.25" thickBot="1" x14ac:dyDescent="0.3">
      <c r="C67" s="20" t="s">
        <v>268</v>
      </c>
      <c r="D67" s="20" t="s">
        <v>42</v>
      </c>
      <c r="E67" s="20" t="s">
        <v>46</v>
      </c>
      <c r="F67" s="20" t="s">
        <v>236</v>
      </c>
      <c r="I67" s="11"/>
    </row>
    <row r="68" spans="3:9" x14ac:dyDescent="0.25">
      <c r="C68" s="17" t="s">
        <v>68</v>
      </c>
      <c r="D68" s="16"/>
      <c r="E68" s="16"/>
      <c r="F68" s="16"/>
      <c r="I68" s="11"/>
    </row>
    <row r="69" spans="3:9" x14ac:dyDescent="0.25">
      <c r="C69" s="17" t="s">
        <v>69</v>
      </c>
      <c r="D69" s="16"/>
      <c r="E69" s="16"/>
      <c r="F69" s="16"/>
      <c r="I69" s="11"/>
    </row>
    <row r="70" spans="3:9" x14ac:dyDescent="0.25">
      <c r="C70" s="17" t="s">
        <v>70</v>
      </c>
      <c r="D70" s="16"/>
      <c r="E70" s="16"/>
      <c r="F70" s="16"/>
      <c r="I70" s="11"/>
    </row>
    <row r="71" spans="3:9" x14ac:dyDescent="0.25">
      <c r="C71" s="17" t="s">
        <v>71</v>
      </c>
      <c r="D71" s="16"/>
      <c r="E71" s="16"/>
      <c r="F71" s="16"/>
      <c r="I71" s="11"/>
    </row>
    <row r="72" spans="3:9" x14ac:dyDescent="0.25">
      <c r="C72" s="17" t="s">
        <v>72</v>
      </c>
      <c r="D72" s="16"/>
      <c r="E72" s="16"/>
      <c r="F72" s="16"/>
    </row>
    <row r="73" spans="3:9" x14ac:dyDescent="0.25">
      <c r="C73" s="17" t="s">
        <v>73</v>
      </c>
      <c r="D73" s="16"/>
      <c r="E73" s="16"/>
      <c r="F73" s="16"/>
    </row>
    <row r="74" spans="3:9" x14ac:dyDescent="0.25">
      <c r="C74" s="17" t="s">
        <v>74</v>
      </c>
      <c r="D74" s="16"/>
      <c r="E74" s="16"/>
      <c r="F74" s="16"/>
    </row>
    <row r="75" spans="3:9" x14ac:dyDescent="0.25">
      <c r="C75" s="17" t="s">
        <v>76</v>
      </c>
      <c r="D75" s="16"/>
      <c r="E75" s="16"/>
      <c r="F75" s="16"/>
    </row>
    <row r="76" spans="3:9" x14ac:dyDescent="0.25">
      <c r="C76" s="17" t="s">
        <v>75</v>
      </c>
      <c r="D76" s="16"/>
      <c r="E76" s="16"/>
      <c r="F76" s="16"/>
    </row>
    <row r="77" spans="3:9" x14ac:dyDescent="0.25">
      <c r="C77" s="11"/>
    </row>
    <row r="78" spans="3:9" x14ac:dyDescent="0.25">
      <c r="C78" s="11"/>
    </row>
    <row r="79" spans="3:9" x14ac:dyDescent="0.25">
      <c r="C79" s="11"/>
    </row>
    <row r="80" spans="3:9" x14ac:dyDescent="0.25">
      <c r="C80" s="11"/>
    </row>
    <row r="81" spans="3:7" x14ac:dyDescent="0.25">
      <c r="C81" s="11"/>
    </row>
    <row r="82" spans="3:7" ht="18" thickBot="1" x14ac:dyDescent="0.35">
      <c r="C82" s="14" t="s">
        <v>269</v>
      </c>
    </row>
    <row r="83" spans="3:7" ht="16.5" thickTop="1" thickBot="1" x14ac:dyDescent="0.3"/>
    <row r="84" spans="3:7" ht="17.25" thickBot="1" x14ac:dyDescent="0.3">
      <c r="C84" s="20" t="s">
        <v>268</v>
      </c>
      <c r="D84" s="20" t="s">
        <v>42</v>
      </c>
      <c r="E84" s="20" t="s">
        <v>44</v>
      </c>
      <c r="F84" s="20" t="s">
        <v>47</v>
      </c>
      <c r="G84" s="20" t="s">
        <v>236</v>
      </c>
    </row>
    <row r="85" spans="3:7" x14ac:dyDescent="0.25">
      <c r="C85" s="17" t="s">
        <v>68</v>
      </c>
      <c r="D85" s="16"/>
      <c r="E85" s="16"/>
      <c r="F85" s="16"/>
      <c r="G85" s="16"/>
    </row>
    <row r="86" spans="3:7" x14ac:dyDescent="0.25">
      <c r="C86" s="17" t="s">
        <v>69</v>
      </c>
      <c r="D86" s="16"/>
      <c r="E86" s="16"/>
      <c r="F86" s="16"/>
      <c r="G86" s="16"/>
    </row>
    <row r="87" spans="3:7" x14ac:dyDescent="0.25">
      <c r="C87" s="17" t="s">
        <v>70</v>
      </c>
      <c r="D87" s="16"/>
      <c r="E87" s="16"/>
      <c r="F87" s="16"/>
      <c r="G87" s="16"/>
    </row>
    <row r="88" spans="3:7" x14ac:dyDescent="0.25">
      <c r="C88" s="17" t="s">
        <v>71</v>
      </c>
      <c r="D88" s="16"/>
      <c r="E88" s="16"/>
      <c r="F88" s="16"/>
      <c r="G88" s="16"/>
    </row>
    <row r="89" spans="3:7" x14ac:dyDescent="0.25">
      <c r="C89" s="17" t="s">
        <v>72</v>
      </c>
      <c r="D89" s="16"/>
      <c r="E89" s="16"/>
      <c r="F89" s="16"/>
      <c r="G89" s="16"/>
    </row>
    <row r="90" spans="3:7" x14ac:dyDescent="0.25">
      <c r="C90" s="17" t="s">
        <v>73</v>
      </c>
      <c r="D90" s="16"/>
      <c r="E90" s="16"/>
      <c r="F90" s="16"/>
      <c r="G90" s="16"/>
    </row>
    <row r="91" spans="3:7" x14ac:dyDescent="0.25">
      <c r="C91" s="17" t="s">
        <v>96</v>
      </c>
      <c r="D91" s="16"/>
      <c r="E91" s="16"/>
      <c r="F91" s="16"/>
      <c r="G91" s="16"/>
    </row>
    <row r="92" spans="3:7" x14ac:dyDescent="0.25">
      <c r="C92" s="17" t="s">
        <v>76</v>
      </c>
      <c r="D92" s="16"/>
      <c r="E92" s="16"/>
      <c r="F92" s="16"/>
      <c r="G92" s="16"/>
    </row>
    <row r="93" spans="3:7" x14ac:dyDescent="0.25">
      <c r="C93" s="17" t="s">
        <v>75</v>
      </c>
      <c r="D93" s="16"/>
      <c r="E93" s="16"/>
      <c r="F93" s="16"/>
      <c r="G93" s="16"/>
    </row>
    <row r="94" spans="3:7" x14ac:dyDescent="0.25">
      <c r="C94" s="11"/>
    </row>
    <row r="95" spans="3:7" x14ac:dyDescent="0.25">
      <c r="C95" s="11"/>
    </row>
    <row r="97" spans="3:4" ht="18" thickBot="1" x14ac:dyDescent="0.35">
      <c r="C97" s="14" t="s">
        <v>87</v>
      </c>
    </row>
    <row r="98" spans="3:4" ht="16.5" thickTop="1" thickBot="1" x14ac:dyDescent="0.3"/>
    <row r="99" spans="3:4" ht="17.25" thickBot="1" x14ac:dyDescent="0.3">
      <c r="C99" s="20" t="s">
        <v>49</v>
      </c>
      <c r="D99" s="20" t="s">
        <v>270</v>
      </c>
    </row>
    <row r="100" spans="3:4" x14ac:dyDescent="0.25">
      <c r="C100" s="16" t="s">
        <v>77</v>
      </c>
      <c r="D100" s="16"/>
    </row>
    <row r="101" spans="3:4" x14ac:dyDescent="0.25">
      <c r="C101" s="16" t="s">
        <v>78</v>
      </c>
      <c r="D101" s="16"/>
    </row>
    <row r="102" spans="3:4" x14ac:dyDescent="0.25">
      <c r="C102" s="16" t="s">
        <v>79</v>
      </c>
      <c r="D102" s="16"/>
    </row>
    <row r="103" spans="3:4" x14ac:dyDescent="0.25">
      <c r="C103" s="16" t="s">
        <v>80</v>
      </c>
      <c r="D103" s="16"/>
    </row>
    <row r="104" spans="3:4" x14ac:dyDescent="0.25">
      <c r="C104" s="16" t="s">
        <v>81</v>
      </c>
      <c r="D104" s="16"/>
    </row>
    <row r="105" spans="3:4" x14ac:dyDescent="0.25">
      <c r="C105" s="16" t="s">
        <v>82</v>
      </c>
      <c r="D105" s="16"/>
    </row>
    <row r="106" spans="3:4" x14ac:dyDescent="0.25">
      <c r="C106" s="16" t="s">
        <v>83</v>
      </c>
      <c r="D106" s="16"/>
    </row>
    <row r="107" spans="3:4" x14ac:dyDescent="0.25">
      <c r="C107" s="16" t="s">
        <v>84</v>
      </c>
      <c r="D107" s="16"/>
    </row>
    <row r="108" spans="3:4" x14ac:dyDescent="0.25">
      <c r="C108" s="16" t="s">
        <v>85</v>
      </c>
      <c r="D108" s="16"/>
    </row>
    <row r="109" spans="3:4" x14ac:dyDescent="0.25">
      <c r="C109" s="16" t="s">
        <v>86</v>
      </c>
      <c r="D109" s="16"/>
    </row>
    <row r="110" spans="3:4" x14ac:dyDescent="0.25">
      <c r="C110" s="11"/>
    </row>
    <row r="111" spans="3:4" x14ac:dyDescent="0.25">
      <c r="C111" s="11"/>
    </row>
    <row r="112" spans="3:4" x14ac:dyDescent="0.25">
      <c r="C112" s="11"/>
    </row>
    <row r="113" spans="3:8" x14ac:dyDescent="0.25">
      <c r="C113" s="11"/>
    </row>
    <row r="114" spans="3:8" ht="18" thickBot="1" x14ac:dyDescent="0.35">
      <c r="C114" s="14" t="s">
        <v>271</v>
      </c>
    </row>
    <row r="115" spans="3:8" ht="16.5" thickTop="1" thickBot="1" x14ac:dyDescent="0.3"/>
    <row r="116" spans="3:8" ht="17.25" thickBot="1" x14ac:dyDescent="0.3">
      <c r="C116" s="20" t="s">
        <v>275</v>
      </c>
      <c r="D116" s="20" t="s">
        <v>42</v>
      </c>
      <c r="E116" s="20" t="s">
        <v>44</v>
      </c>
      <c r="F116" s="20" t="s">
        <v>95</v>
      </c>
      <c r="G116" s="20" t="s">
        <v>48</v>
      </c>
      <c r="H116" s="20" t="s">
        <v>236</v>
      </c>
    </row>
    <row r="117" spans="3:8" x14ac:dyDescent="0.25">
      <c r="C117" s="16" t="s">
        <v>88</v>
      </c>
      <c r="D117" s="16"/>
      <c r="E117" s="16"/>
      <c r="F117" s="16"/>
      <c r="G117" s="16"/>
      <c r="H117" s="16"/>
    </row>
    <row r="118" spans="3:8" x14ac:dyDescent="0.25">
      <c r="C118" s="16" t="s">
        <v>229</v>
      </c>
      <c r="D118" s="16"/>
      <c r="E118" s="16"/>
      <c r="F118" s="16"/>
      <c r="G118" s="16"/>
      <c r="H118" s="16"/>
    </row>
    <row r="119" spans="3:8" x14ac:dyDescent="0.25">
      <c r="C119" s="16" t="s">
        <v>89</v>
      </c>
      <c r="D119" s="16"/>
      <c r="E119" s="16"/>
      <c r="F119" s="16"/>
      <c r="G119" s="16"/>
      <c r="H119" s="16"/>
    </row>
    <row r="120" spans="3:8" x14ac:dyDescent="0.25">
      <c r="C120" s="16" t="s">
        <v>90</v>
      </c>
      <c r="D120" s="16"/>
      <c r="E120" s="16"/>
      <c r="F120" s="16"/>
      <c r="G120" s="16"/>
      <c r="H120" s="16"/>
    </row>
    <row r="121" spans="3:8" x14ac:dyDescent="0.25">
      <c r="C121" s="16" t="s">
        <v>91</v>
      </c>
      <c r="D121" s="16"/>
      <c r="E121" s="16"/>
      <c r="F121" s="16"/>
      <c r="G121" s="16"/>
      <c r="H121" s="16"/>
    </row>
    <row r="122" spans="3:8" x14ac:dyDescent="0.25">
      <c r="C122" s="16" t="s">
        <v>92</v>
      </c>
      <c r="D122" s="16"/>
      <c r="E122" s="16"/>
      <c r="F122" s="16"/>
      <c r="G122" s="16"/>
      <c r="H122" s="16"/>
    </row>
    <row r="123" spans="3:8" x14ac:dyDescent="0.25">
      <c r="C123" s="16" t="s">
        <v>93</v>
      </c>
      <c r="D123" s="16"/>
      <c r="E123" s="16"/>
      <c r="F123" s="16"/>
      <c r="G123" s="16"/>
      <c r="H123" s="16"/>
    </row>
    <row r="124" spans="3:8" x14ac:dyDescent="0.25">
      <c r="C124" s="16" t="s">
        <v>94</v>
      </c>
      <c r="D124" s="16"/>
      <c r="E124" s="16"/>
      <c r="F124" s="16"/>
      <c r="G124" s="16"/>
      <c r="H124" s="16"/>
    </row>
    <row r="125" spans="3:8" x14ac:dyDescent="0.25">
      <c r="C125" s="16" t="s">
        <v>228</v>
      </c>
      <c r="D125" s="16"/>
      <c r="E125" s="16"/>
      <c r="F125" s="16"/>
      <c r="G125" s="16"/>
      <c r="H125" s="16"/>
    </row>
    <row r="130" spans="3:6" ht="18" thickBot="1" x14ac:dyDescent="0.35">
      <c r="C130" s="14" t="s">
        <v>50</v>
      </c>
    </row>
    <row r="131" spans="3:6" ht="15.75" thickTop="1" x14ac:dyDescent="0.25"/>
    <row r="132" spans="3:6" x14ac:dyDescent="0.25">
      <c r="D132" t="s">
        <v>272</v>
      </c>
      <c r="E132" t="s">
        <v>97</v>
      </c>
    </row>
    <row r="133" spans="3:6" ht="15.75" thickBot="1" x14ac:dyDescent="0.3"/>
    <row r="134" spans="3:6" ht="17.25" thickBot="1" x14ac:dyDescent="0.3">
      <c r="C134" s="20" t="s">
        <v>49</v>
      </c>
      <c r="D134" s="20" t="s">
        <v>43</v>
      </c>
      <c r="E134" s="20" t="s">
        <v>51</v>
      </c>
      <c r="F134" s="20" t="s">
        <v>236</v>
      </c>
    </row>
    <row r="135" spans="3:6" x14ac:dyDescent="0.25">
      <c r="C135" s="23" t="s">
        <v>12</v>
      </c>
      <c r="D135" s="16"/>
      <c r="E135" s="16"/>
      <c r="F135" s="16"/>
    </row>
    <row r="136" spans="3:6" x14ac:dyDescent="0.25">
      <c r="C136" s="23" t="s">
        <v>11</v>
      </c>
      <c r="D136" s="16"/>
      <c r="E136" s="16"/>
      <c r="F136" s="16"/>
    </row>
    <row r="137" spans="3:6" x14ac:dyDescent="0.25">
      <c r="C137" s="23" t="s">
        <v>10</v>
      </c>
      <c r="D137" s="16"/>
      <c r="E137" s="16"/>
      <c r="F137" s="16"/>
    </row>
    <row r="138" spans="3:6" x14ac:dyDescent="0.25">
      <c r="C138" s="23" t="s">
        <v>9</v>
      </c>
      <c r="D138" s="16"/>
      <c r="E138" s="16"/>
      <c r="F138" s="16"/>
    </row>
    <row r="139" spans="3:6" x14ac:dyDescent="0.25">
      <c r="C139" s="23" t="s">
        <v>7</v>
      </c>
      <c r="D139" s="16"/>
      <c r="E139" s="16"/>
      <c r="F139" s="16"/>
    </row>
    <row r="140" spans="3:6" x14ac:dyDescent="0.25">
      <c r="C140" s="24" t="s">
        <v>8</v>
      </c>
      <c r="D140" s="16"/>
      <c r="E140" s="16"/>
      <c r="F140" s="16"/>
    </row>
    <row r="141" spans="3:6" x14ac:dyDescent="0.25">
      <c r="C141" s="23" t="s">
        <v>6</v>
      </c>
      <c r="D141" s="16"/>
      <c r="E141" s="16"/>
      <c r="F141" s="16"/>
    </row>
    <row r="142" spans="3:6" x14ac:dyDescent="0.25">
      <c r="C142" s="23" t="s">
        <v>5</v>
      </c>
      <c r="D142" s="16"/>
      <c r="E142" s="16"/>
      <c r="F142" s="16"/>
    </row>
    <row r="143" spans="3:6" x14ac:dyDescent="0.25">
      <c r="C143" s="23" t="s">
        <v>4</v>
      </c>
      <c r="D143" s="16"/>
      <c r="E143" s="16"/>
      <c r="F143" s="16"/>
    </row>
    <row r="144" spans="3:6" x14ac:dyDescent="0.25">
      <c r="C144" s="23" t="s">
        <v>3</v>
      </c>
      <c r="D144" s="16"/>
      <c r="E144" s="16"/>
      <c r="F144" s="16"/>
    </row>
    <row r="145" spans="3:6" x14ac:dyDescent="0.25">
      <c r="C145" s="23" t="s">
        <v>2</v>
      </c>
      <c r="D145" s="16"/>
      <c r="E145" s="16"/>
      <c r="F145" s="16"/>
    </row>
    <row r="146" spans="3:6" x14ac:dyDescent="0.25">
      <c r="C146" s="23" t="s">
        <v>1</v>
      </c>
      <c r="D146" s="16"/>
      <c r="E146" s="16"/>
      <c r="F146" s="16"/>
    </row>
    <row r="149" spans="3:6" x14ac:dyDescent="0.25">
      <c r="C149" s="6"/>
    </row>
  </sheetData>
  <hyperlinks>
    <hyperlink ref="C76" r:id="rId1" xr:uid="{0EA443AA-6534-487E-9E40-FC6F274942B0}"/>
    <hyperlink ref="C68" r:id="rId2" xr:uid="{89486A21-AED4-4E66-A4FA-2B0793808860}"/>
    <hyperlink ref="C75" r:id="rId3" xr:uid="{24E6AF7E-DA9D-4E5C-893E-892B7ED7E63B}"/>
    <hyperlink ref="C93" r:id="rId4" xr:uid="{9FF16FBB-2CA3-46F3-9588-55E458614F06}"/>
    <hyperlink ref="C85" r:id="rId5" xr:uid="{EC00EE0D-0AC9-489D-9044-52D127685909}"/>
    <hyperlink ref="C92" r:id="rId6" xr:uid="{6B6C6122-F03A-468A-93EF-AB9F48D71ED2}"/>
    <hyperlink ref="C91" r:id="rId7" xr:uid="{2B4209D8-C217-4273-A5F1-19E7D5E70E7E}"/>
  </hyperlinks>
  <pageMargins left="0.7" right="0.7" top="0.75" bottom="0.75" header="0.3" footer="0.3"/>
  <drawing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E7CB4-E7EB-443D-942F-86DB7095C85A}">
  <dimension ref="C1:I149"/>
  <sheetViews>
    <sheetView zoomScale="220" zoomScaleNormal="220" workbookViewId="0"/>
  </sheetViews>
  <sheetFormatPr defaultRowHeight="15" x14ac:dyDescent="0.25"/>
  <cols>
    <col min="3" max="3" width="22.28515625" customWidth="1"/>
    <col min="4" max="4" width="14.140625" customWidth="1"/>
    <col min="5" max="5" width="12.28515625" customWidth="1"/>
    <col min="6" max="7" width="12.7109375" bestFit="1" customWidth="1"/>
    <col min="8" max="8" width="13.7109375" customWidth="1"/>
    <col min="9" max="9" width="17.7109375" customWidth="1"/>
    <col min="10" max="10" width="11.5703125" customWidth="1"/>
  </cols>
  <sheetData>
    <row r="1" spans="3:6" ht="20.25" thickBot="1" x14ac:dyDescent="0.35">
      <c r="C1" s="15" t="s">
        <v>273</v>
      </c>
    </row>
    <row r="2" spans="3:6" ht="15.75" thickTop="1" x14ac:dyDescent="0.25"/>
    <row r="4" spans="3:6" ht="18" thickBot="1" x14ac:dyDescent="0.35">
      <c r="C4" s="14" t="s">
        <v>260</v>
      </c>
    </row>
    <row r="5" spans="3:6" ht="16.5" thickTop="1" thickBot="1" x14ac:dyDescent="0.3"/>
    <row r="6" spans="3:6" ht="17.25" thickBot="1" x14ac:dyDescent="0.3">
      <c r="C6" s="20" t="s">
        <v>261</v>
      </c>
      <c r="D6" s="20" t="s">
        <v>42</v>
      </c>
      <c r="E6" s="20" t="s">
        <v>43</v>
      </c>
      <c r="F6" s="13"/>
    </row>
    <row r="7" spans="3:6" x14ac:dyDescent="0.25">
      <c r="C7" s="16" t="s">
        <v>45</v>
      </c>
      <c r="D7" s="16">
        <f>FIND(" ",C7,1)</f>
        <v>5</v>
      </c>
      <c r="E7" s="16">
        <f>SEARCH(" ",C7,1)</f>
        <v>5</v>
      </c>
    </row>
    <row r="8" spans="3:6" x14ac:dyDescent="0.25">
      <c r="C8" s="16" t="s">
        <v>53</v>
      </c>
      <c r="D8" s="16">
        <f t="shared" ref="D8:D9" si="0">FIND(" ",C8,1)</f>
        <v>6</v>
      </c>
      <c r="E8" s="16">
        <f t="shared" ref="E8:E9" si="1">SEARCH(" ",C8,1)</f>
        <v>6</v>
      </c>
    </row>
    <row r="9" spans="3:6" x14ac:dyDescent="0.25">
      <c r="C9" s="16" t="s">
        <v>54</v>
      </c>
      <c r="D9" s="16">
        <f t="shared" si="0"/>
        <v>8</v>
      </c>
      <c r="E9" s="16">
        <f t="shared" si="1"/>
        <v>8</v>
      </c>
    </row>
    <row r="17" spans="3:6" ht="18" thickBot="1" x14ac:dyDescent="0.35">
      <c r="C17" s="14" t="s">
        <v>262</v>
      </c>
    </row>
    <row r="18" spans="3:6" ht="16.5" thickTop="1" thickBot="1" x14ac:dyDescent="0.3"/>
    <row r="19" spans="3:6" ht="17.25" thickBot="1" x14ac:dyDescent="0.3">
      <c r="C19" s="20" t="s">
        <v>261</v>
      </c>
      <c r="D19" s="20" t="s">
        <v>42</v>
      </c>
      <c r="E19" s="20" t="s">
        <v>43</v>
      </c>
      <c r="F19" s="13"/>
    </row>
    <row r="20" spans="3:6" x14ac:dyDescent="0.25">
      <c r="C20" s="16" t="s">
        <v>56</v>
      </c>
      <c r="D20" s="16">
        <f>FIND("T",C20,1)</f>
        <v>6</v>
      </c>
      <c r="E20" s="16">
        <f>SEARCH("T",C20,1)</f>
        <v>3</v>
      </c>
    </row>
    <row r="21" spans="3:6" x14ac:dyDescent="0.25">
      <c r="C21" s="16" t="s">
        <v>264</v>
      </c>
      <c r="D21" s="16">
        <f t="shared" ref="D21:D22" si="2">FIND("T",C21,1)</f>
        <v>6</v>
      </c>
      <c r="E21" s="16">
        <f t="shared" ref="E21:E22" si="3">SEARCH("T",C21,1)</f>
        <v>4</v>
      </c>
    </row>
    <row r="22" spans="3:6" x14ac:dyDescent="0.25">
      <c r="C22" s="16" t="s">
        <v>263</v>
      </c>
      <c r="D22" s="16">
        <f t="shared" si="2"/>
        <v>1</v>
      </c>
      <c r="E22" s="16">
        <f t="shared" si="3"/>
        <v>1</v>
      </c>
    </row>
    <row r="32" spans="3:6" ht="18" thickBot="1" x14ac:dyDescent="0.35">
      <c r="C32" s="14" t="s">
        <v>265</v>
      </c>
    </row>
    <row r="33" spans="3:4" ht="16.5" thickTop="1" thickBot="1" x14ac:dyDescent="0.3"/>
    <row r="34" spans="3:4" ht="17.25" thickBot="1" x14ac:dyDescent="0.3">
      <c r="C34" s="20" t="s">
        <v>261</v>
      </c>
      <c r="D34" s="20" t="s">
        <v>44</v>
      </c>
    </row>
    <row r="35" spans="3:4" x14ac:dyDescent="0.25">
      <c r="C35" s="16" t="s">
        <v>52</v>
      </c>
      <c r="D35" s="16">
        <f>LEN(C35)</f>
        <v>12</v>
      </c>
    </row>
    <row r="36" spans="3:4" x14ac:dyDescent="0.25">
      <c r="C36" s="16" t="s">
        <v>53</v>
      </c>
      <c r="D36" s="16">
        <f t="shared" ref="D36:D39" si="4">LEN(C36)</f>
        <v>9</v>
      </c>
    </row>
    <row r="37" spans="3:4" x14ac:dyDescent="0.25">
      <c r="C37" s="16" t="s">
        <v>13</v>
      </c>
      <c r="D37" s="16">
        <f t="shared" si="4"/>
        <v>15</v>
      </c>
    </row>
    <row r="38" spans="3:4" x14ac:dyDescent="0.25">
      <c r="C38" s="16" t="s">
        <v>54</v>
      </c>
      <c r="D38" s="16">
        <f t="shared" si="4"/>
        <v>15</v>
      </c>
    </row>
    <row r="39" spans="3:4" x14ac:dyDescent="0.25">
      <c r="C39" s="16" t="s">
        <v>55</v>
      </c>
      <c r="D39" s="16">
        <f t="shared" si="4"/>
        <v>17</v>
      </c>
    </row>
    <row r="46" spans="3:4" ht="20.25" thickBot="1" x14ac:dyDescent="0.35">
      <c r="C46" s="15" t="s">
        <v>274</v>
      </c>
    </row>
    <row r="47" spans="3:4" ht="15.75" thickTop="1" x14ac:dyDescent="0.25"/>
    <row r="48" spans="3:4" ht="18" thickBot="1" x14ac:dyDescent="0.35">
      <c r="C48" s="14" t="s">
        <v>266</v>
      </c>
    </row>
    <row r="49" spans="3:9" ht="16.5" thickTop="1" thickBot="1" x14ac:dyDescent="0.3"/>
    <row r="50" spans="3:9" ht="17.25" thickBot="1" x14ac:dyDescent="0.3">
      <c r="C50" s="20" t="s">
        <v>67</v>
      </c>
      <c r="D50" s="20" t="s">
        <v>46</v>
      </c>
      <c r="E50" s="20" t="s">
        <v>47</v>
      </c>
      <c r="F50" s="20" t="s">
        <v>48</v>
      </c>
    </row>
    <row r="51" spans="3:9" x14ac:dyDescent="0.25">
      <c r="C51" s="16" t="s">
        <v>57</v>
      </c>
      <c r="D51" s="16" t="str">
        <f>LEFT(C51,4)</f>
        <v>ASCN</v>
      </c>
      <c r="E51" s="16" t="str">
        <f>MID(C51,5,3)</f>
        <v>1ZZ</v>
      </c>
      <c r="F51" s="16" t="str">
        <f>RIGHT(C51,3)</f>
        <v>1ZZ</v>
      </c>
    </row>
    <row r="52" spans="3:9" x14ac:dyDescent="0.25">
      <c r="C52" s="16" t="s">
        <v>58</v>
      </c>
      <c r="D52" s="16" t="str">
        <f t="shared" ref="D52:D60" si="5">LEFT(C52,4)</f>
        <v>BBND</v>
      </c>
      <c r="E52" s="16" t="str">
        <f t="shared" ref="E52:E60" si="6">MID(C52,5,3)</f>
        <v>1ZZ</v>
      </c>
      <c r="F52" s="16" t="str">
        <f t="shared" ref="F52:F60" si="7">RIGHT(C52,3)</f>
        <v>1ZZ</v>
      </c>
    </row>
    <row r="53" spans="3:9" x14ac:dyDescent="0.25">
      <c r="C53" s="16" t="s">
        <v>59</v>
      </c>
      <c r="D53" s="16" t="str">
        <f t="shared" si="5"/>
        <v>BIQQ</v>
      </c>
      <c r="E53" s="16" t="str">
        <f t="shared" si="6"/>
        <v>1ZZ</v>
      </c>
      <c r="F53" s="16" t="str">
        <f t="shared" si="7"/>
        <v>1ZZ</v>
      </c>
    </row>
    <row r="54" spans="3:9" x14ac:dyDescent="0.25">
      <c r="C54" s="16" t="s">
        <v>60</v>
      </c>
      <c r="D54" s="16" t="str">
        <f t="shared" si="5"/>
        <v>FIQQ</v>
      </c>
      <c r="E54" s="16" t="str">
        <f t="shared" si="6"/>
        <v>1ZZ</v>
      </c>
      <c r="F54" s="16" t="str">
        <f t="shared" si="7"/>
        <v>1ZZ</v>
      </c>
    </row>
    <row r="55" spans="3:9" x14ac:dyDescent="0.25">
      <c r="C55" s="16" t="s">
        <v>66</v>
      </c>
      <c r="D55" s="16" t="str">
        <f t="shared" si="5"/>
        <v>GX11</v>
      </c>
      <c r="E55" s="16" t="str">
        <f t="shared" si="6"/>
        <v>1AA</v>
      </c>
      <c r="F55" s="16" t="str">
        <f t="shared" si="7"/>
        <v>1AA</v>
      </c>
    </row>
    <row r="56" spans="3:9" x14ac:dyDescent="0.25">
      <c r="C56" s="16" t="s">
        <v>61</v>
      </c>
      <c r="D56" s="16" t="str">
        <f t="shared" si="5"/>
        <v>PCRN</v>
      </c>
      <c r="E56" s="16" t="str">
        <f t="shared" si="6"/>
        <v>1ZZ</v>
      </c>
      <c r="F56" s="16" t="str">
        <f t="shared" si="7"/>
        <v>1ZZ</v>
      </c>
    </row>
    <row r="57" spans="3:9" x14ac:dyDescent="0.25">
      <c r="C57" s="16" t="s">
        <v>62</v>
      </c>
      <c r="D57" s="16" t="str">
        <f t="shared" si="5"/>
        <v>SIQQ</v>
      </c>
      <c r="E57" s="16" t="str">
        <f t="shared" si="6"/>
        <v>1ZZ</v>
      </c>
      <c r="F57" s="16" t="str">
        <f t="shared" si="7"/>
        <v>1ZZ</v>
      </c>
    </row>
    <row r="58" spans="3:9" x14ac:dyDescent="0.25">
      <c r="C58" s="16" t="s">
        <v>63</v>
      </c>
      <c r="D58" s="16" t="str">
        <f t="shared" si="5"/>
        <v>STHL</v>
      </c>
      <c r="E58" s="16" t="str">
        <f t="shared" si="6"/>
        <v>1ZZ</v>
      </c>
      <c r="F58" s="16" t="str">
        <f t="shared" si="7"/>
        <v>1ZZ</v>
      </c>
    </row>
    <row r="59" spans="3:9" x14ac:dyDescent="0.25">
      <c r="C59" s="16" t="s">
        <v>64</v>
      </c>
      <c r="D59" s="16" t="str">
        <f t="shared" si="5"/>
        <v>TDCU</v>
      </c>
      <c r="E59" s="16" t="str">
        <f t="shared" si="6"/>
        <v>1ZZ</v>
      </c>
      <c r="F59" s="16" t="str">
        <f t="shared" si="7"/>
        <v>1ZZ</v>
      </c>
    </row>
    <row r="60" spans="3:9" x14ac:dyDescent="0.25">
      <c r="C60" s="16" t="s">
        <v>65</v>
      </c>
      <c r="D60" s="16" t="str">
        <f t="shared" si="5"/>
        <v>TKCA</v>
      </c>
      <c r="E60" s="16" t="str">
        <f t="shared" si="6"/>
        <v>1ZZ</v>
      </c>
      <c r="F60" s="16" t="str">
        <f t="shared" si="7"/>
        <v>1ZZ</v>
      </c>
    </row>
    <row r="61" spans="3:9" x14ac:dyDescent="0.25">
      <c r="I61" s="11"/>
    </row>
    <row r="62" spans="3:9" x14ac:dyDescent="0.25">
      <c r="I62" s="11"/>
    </row>
    <row r="63" spans="3:9" x14ac:dyDescent="0.25">
      <c r="I63" s="11"/>
    </row>
    <row r="64" spans="3:9" x14ac:dyDescent="0.25">
      <c r="I64" s="11"/>
    </row>
    <row r="65" spans="3:9" ht="18" thickBot="1" x14ac:dyDescent="0.35">
      <c r="C65" s="14" t="s">
        <v>267</v>
      </c>
      <c r="I65" s="11"/>
    </row>
    <row r="66" spans="3:9" ht="16.5" thickTop="1" thickBot="1" x14ac:dyDescent="0.3">
      <c r="C66" s="6"/>
      <c r="I66" s="11"/>
    </row>
    <row r="67" spans="3:9" ht="17.25" thickBot="1" x14ac:dyDescent="0.3">
      <c r="C67" s="20" t="s">
        <v>268</v>
      </c>
      <c r="D67" s="20" t="s">
        <v>42</v>
      </c>
      <c r="E67" s="20" t="s">
        <v>46</v>
      </c>
      <c r="F67" s="20" t="s">
        <v>236</v>
      </c>
      <c r="I67" s="11"/>
    </row>
    <row r="68" spans="3:9" x14ac:dyDescent="0.25">
      <c r="C68" s="17" t="s">
        <v>68</v>
      </c>
      <c r="D68" s="16">
        <f>FIND("@",C68)</f>
        <v>10</v>
      </c>
      <c r="E68" s="16" t="str">
        <f>LEFT(C68,D68-1)</f>
        <v>quantaman</v>
      </c>
      <c r="F68" s="16" t="str">
        <f>LEFT(C68,FIND("@",C68)-1)</f>
        <v>quantaman</v>
      </c>
      <c r="I68" s="11"/>
    </row>
    <row r="69" spans="3:9" x14ac:dyDescent="0.25">
      <c r="C69" s="17" t="s">
        <v>69</v>
      </c>
      <c r="D69" s="16">
        <f t="shared" ref="D69:D76" si="8">FIND("@",C69)</f>
        <v>10</v>
      </c>
      <c r="E69" s="16" t="str">
        <f t="shared" ref="E69:E76" si="9">LEFT(C69,D69-1)</f>
        <v>kiddailey</v>
      </c>
      <c r="F69" s="16" t="str">
        <f t="shared" ref="F69:F76" si="10">LEFT(C69,FIND("@",C69)-1)</f>
        <v>kiddailey</v>
      </c>
      <c r="I69" s="11"/>
    </row>
    <row r="70" spans="3:9" x14ac:dyDescent="0.25">
      <c r="C70" s="17" t="s">
        <v>70</v>
      </c>
      <c r="D70" s="16">
        <f t="shared" si="8"/>
        <v>7</v>
      </c>
      <c r="E70" s="16" t="str">
        <f t="shared" si="9"/>
        <v>frosal</v>
      </c>
      <c r="F70" s="16" t="str">
        <f t="shared" si="10"/>
        <v>frosal</v>
      </c>
      <c r="I70" s="11"/>
    </row>
    <row r="71" spans="3:9" x14ac:dyDescent="0.25">
      <c r="C71" s="17" t="s">
        <v>71</v>
      </c>
      <c r="D71" s="16">
        <f t="shared" si="8"/>
        <v>6</v>
      </c>
      <c r="E71" s="16" t="str">
        <f t="shared" si="9"/>
        <v>codex</v>
      </c>
      <c r="F71" s="16" t="str">
        <f t="shared" si="10"/>
        <v>codex</v>
      </c>
      <c r="I71" s="11"/>
    </row>
    <row r="72" spans="3:9" x14ac:dyDescent="0.25">
      <c r="C72" s="17" t="s">
        <v>72</v>
      </c>
      <c r="D72" s="16">
        <f t="shared" si="8"/>
        <v>9</v>
      </c>
      <c r="E72" s="16" t="str">
        <f t="shared" si="9"/>
        <v>lauronen</v>
      </c>
      <c r="F72" s="16" t="str">
        <f t="shared" si="10"/>
        <v>lauronen</v>
      </c>
    </row>
    <row r="73" spans="3:9" x14ac:dyDescent="0.25">
      <c r="C73" s="17" t="s">
        <v>73</v>
      </c>
      <c r="D73" s="16">
        <f t="shared" si="8"/>
        <v>7</v>
      </c>
      <c r="E73" s="16" t="str">
        <f t="shared" si="9"/>
        <v>graham</v>
      </c>
      <c r="F73" s="16" t="str">
        <f t="shared" si="10"/>
        <v>graham</v>
      </c>
    </row>
    <row r="74" spans="3:9" x14ac:dyDescent="0.25">
      <c r="C74" s="17" t="s">
        <v>74</v>
      </c>
      <c r="D74" s="16">
        <f t="shared" si="8"/>
        <v>7</v>
      </c>
      <c r="E74" s="16" t="str">
        <f t="shared" si="9"/>
        <v>drjlaw</v>
      </c>
      <c r="F74" s="16" t="str">
        <f t="shared" si="10"/>
        <v>drjlaw</v>
      </c>
    </row>
    <row r="75" spans="3:9" x14ac:dyDescent="0.25">
      <c r="C75" s="17" t="s">
        <v>76</v>
      </c>
      <c r="D75" s="16">
        <f t="shared" si="8"/>
        <v>8</v>
      </c>
      <c r="E75" s="16" t="str">
        <f t="shared" si="9"/>
        <v>seasweb</v>
      </c>
      <c r="F75" s="16" t="str">
        <f t="shared" si="10"/>
        <v>seasweb</v>
      </c>
    </row>
    <row r="76" spans="3:9" x14ac:dyDescent="0.25">
      <c r="C76" s="17" t="s">
        <v>75</v>
      </c>
      <c r="D76" s="16">
        <f t="shared" si="8"/>
        <v>6</v>
      </c>
      <c r="E76" s="16" t="str">
        <f t="shared" si="9"/>
        <v>jdray</v>
      </c>
      <c r="F76" s="16" t="str">
        <f t="shared" si="10"/>
        <v>jdray</v>
      </c>
    </row>
    <row r="77" spans="3:9" x14ac:dyDescent="0.25">
      <c r="C77" s="11"/>
    </row>
    <row r="78" spans="3:9" x14ac:dyDescent="0.25">
      <c r="C78" s="11"/>
    </row>
    <row r="79" spans="3:9" x14ac:dyDescent="0.25">
      <c r="C79" s="11"/>
    </row>
    <row r="80" spans="3:9" x14ac:dyDescent="0.25">
      <c r="C80" s="11"/>
    </row>
    <row r="81" spans="3:7" x14ac:dyDescent="0.25">
      <c r="C81" s="11"/>
    </row>
    <row r="82" spans="3:7" ht="18" thickBot="1" x14ac:dyDescent="0.35">
      <c r="C82" s="14" t="s">
        <v>269</v>
      </c>
    </row>
    <row r="83" spans="3:7" ht="16.5" thickTop="1" thickBot="1" x14ac:dyDescent="0.3"/>
    <row r="84" spans="3:7" ht="17.25" thickBot="1" x14ac:dyDescent="0.3">
      <c r="C84" s="20" t="s">
        <v>268</v>
      </c>
      <c r="D84" s="20" t="s">
        <v>42</v>
      </c>
      <c r="E84" s="20" t="s">
        <v>44</v>
      </c>
      <c r="F84" s="20" t="s">
        <v>47</v>
      </c>
      <c r="G84" s="20" t="s">
        <v>236</v>
      </c>
    </row>
    <row r="85" spans="3:7" x14ac:dyDescent="0.25">
      <c r="C85" s="17" t="s">
        <v>68</v>
      </c>
      <c r="D85" s="16">
        <f>FIND("@",C85)+1</f>
        <v>11</v>
      </c>
      <c r="E85" s="16">
        <f>LEN(C85)</f>
        <v>19</v>
      </c>
      <c r="F85" s="16" t="str">
        <f>MID(C85,D85,E85)</f>
        <v>yahoo.com</v>
      </c>
      <c r="G85" s="16" t="str">
        <f>MID(C85,FIND("@",C85)+1,LEN(C85))</f>
        <v>yahoo.com</v>
      </c>
    </row>
    <row r="86" spans="3:7" x14ac:dyDescent="0.25">
      <c r="C86" s="17" t="s">
        <v>69</v>
      </c>
      <c r="D86" s="16">
        <f t="shared" ref="D86:D93" si="11">FIND("@",C86)+1</f>
        <v>11</v>
      </c>
      <c r="E86" s="16">
        <f t="shared" ref="E86:E93" si="12">LEN(C86)</f>
        <v>18</v>
      </c>
      <c r="F86" s="16" t="str">
        <f t="shared" ref="F86:F93" si="13">MID(C86,D86,E86)</f>
        <v>yahoo.ca</v>
      </c>
      <c r="G86" s="16" t="str">
        <f t="shared" ref="G86:G93" si="14">MID(C86,FIND("@",C86)+1,LEN(C86))</f>
        <v>yahoo.ca</v>
      </c>
    </row>
    <row r="87" spans="3:7" x14ac:dyDescent="0.25">
      <c r="C87" s="17" t="s">
        <v>70</v>
      </c>
      <c r="D87" s="16">
        <f t="shared" si="11"/>
        <v>8</v>
      </c>
      <c r="E87" s="16">
        <f t="shared" si="12"/>
        <v>14</v>
      </c>
      <c r="F87" s="16" t="str">
        <f t="shared" si="13"/>
        <v>aol.com</v>
      </c>
      <c r="G87" s="16" t="str">
        <f t="shared" si="14"/>
        <v>aol.com</v>
      </c>
    </row>
    <row r="88" spans="3:7" x14ac:dyDescent="0.25">
      <c r="C88" s="17" t="s">
        <v>71</v>
      </c>
      <c r="D88" s="16">
        <f t="shared" si="11"/>
        <v>7</v>
      </c>
      <c r="E88" s="16">
        <f t="shared" si="12"/>
        <v>12</v>
      </c>
      <c r="F88" s="16" t="str">
        <f t="shared" si="13"/>
        <v>me.com</v>
      </c>
      <c r="G88" s="16" t="str">
        <f t="shared" si="14"/>
        <v>me.com</v>
      </c>
    </row>
    <row r="89" spans="3:7" x14ac:dyDescent="0.25">
      <c r="C89" s="17" t="s">
        <v>72</v>
      </c>
      <c r="D89" s="16">
        <f t="shared" si="11"/>
        <v>10</v>
      </c>
      <c r="E89" s="16">
        <f t="shared" si="12"/>
        <v>16</v>
      </c>
      <c r="F89" s="16" t="str">
        <f t="shared" si="13"/>
        <v>mac.com</v>
      </c>
      <c r="G89" s="16" t="str">
        <f t="shared" si="14"/>
        <v>mac.com</v>
      </c>
    </row>
    <row r="90" spans="3:7" x14ac:dyDescent="0.25">
      <c r="C90" s="17" t="s">
        <v>73</v>
      </c>
      <c r="D90" s="16">
        <f t="shared" si="11"/>
        <v>8</v>
      </c>
      <c r="E90" s="16">
        <f t="shared" si="12"/>
        <v>15</v>
      </c>
      <c r="F90" s="16" t="str">
        <f t="shared" si="13"/>
        <v>live.com</v>
      </c>
      <c r="G90" s="16" t="str">
        <f t="shared" si="14"/>
        <v>live.com</v>
      </c>
    </row>
    <row r="91" spans="3:7" x14ac:dyDescent="0.25">
      <c r="C91" s="17" t="s">
        <v>96</v>
      </c>
      <c r="D91" s="16">
        <f t="shared" si="11"/>
        <v>8</v>
      </c>
      <c r="E91" s="16">
        <f t="shared" si="12"/>
        <v>20</v>
      </c>
      <c r="F91" s="16" t="str">
        <f t="shared" si="13"/>
        <v>hotmail.co.uk</v>
      </c>
      <c r="G91" s="16" t="str">
        <f t="shared" si="14"/>
        <v>hotmail.co.uk</v>
      </c>
    </row>
    <row r="92" spans="3:7" x14ac:dyDescent="0.25">
      <c r="C92" s="17" t="s">
        <v>76</v>
      </c>
      <c r="D92" s="16">
        <f t="shared" si="11"/>
        <v>9</v>
      </c>
      <c r="E92" s="16">
        <f t="shared" si="12"/>
        <v>19</v>
      </c>
      <c r="F92" s="16" t="str">
        <f t="shared" si="13"/>
        <v>outlook.com</v>
      </c>
      <c r="G92" s="16" t="str">
        <f t="shared" si="14"/>
        <v>outlook.com</v>
      </c>
    </row>
    <row r="93" spans="3:7" x14ac:dyDescent="0.25">
      <c r="C93" s="17" t="s">
        <v>75</v>
      </c>
      <c r="D93" s="16">
        <f t="shared" si="11"/>
        <v>7</v>
      </c>
      <c r="E93" s="16">
        <f t="shared" si="12"/>
        <v>15</v>
      </c>
      <c r="F93" s="16" t="str">
        <f t="shared" si="13"/>
        <v>gmail.com</v>
      </c>
      <c r="G93" s="16" t="str">
        <f t="shared" si="14"/>
        <v>gmail.com</v>
      </c>
    </row>
    <row r="94" spans="3:7" x14ac:dyDescent="0.25">
      <c r="C94" s="11"/>
    </row>
    <row r="95" spans="3:7" x14ac:dyDescent="0.25">
      <c r="C95" s="11"/>
    </row>
    <row r="97" spans="3:4" ht="18" thickBot="1" x14ac:dyDescent="0.35">
      <c r="C97" s="14" t="s">
        <v>87</v>
      </c>
    </row>
    <row r="98" spans="3:4" ht="16.5" thickTop="1" thickBot="1" x14ac:dyDescent="0.3"/>
    <row r="99" spans="3:4" ht="17.25" thickBot="1" x14ac:dyDescent="0.3">
      <c r="C99" s="20" t="s">
        <v>49</v>
      </c>
      <c r="D99" s="20" t="s">
        <v>270</v>
      </c>
    </row>
    <row r="100" spans="3:4" x14ac:dyDescent="0.25">
      <c r="C100" s="16" t="s">
        <v>77</v>
      </c>
      <c r="D100" s="16" t="str">
        <f>MID(C100,1,FIND("#",C100)-2)</f>
        <v>Pipelayers</v>
      </c>
    </row>
    <row r="101" spans="3:4" x14ac:dyDescent="0.25">
      <c r="C101" s="16" t="s">
        <v>78</v>
      </c>
      <c r="D101" s="16" t="str">
        <f t="shared" ref="D101:D109" si="15">MID(C101,1,FIND("#",C101)-2)</f>
        <v>Off-Highway Trucks</v>
      </c>
    </row>
    <row r="102" spans="3:4" x14ac:dyDescent="0.25">
      <c r="C102" s="16" t="s">
        <v>79</v>
      </c>
      <c r="D102" s="16" t="str">
        <f t="shared" si="15"/>
        <v>Material Handlers</v>
      </c>
    </row>
    <row r="103" spans="3:4" x14ac:dyDescent="0.25">
      <c r="C103" s="16" t="s">
        <v>80</v>
      </c>
      <c r="D103" s="16" t="str">
        <f t="shared" si="15"/>
        <v>Motor Graders</v>
      </c>
    </row>
    <row r="104" spans="3:4" x14ac:dyDescent="0.25">
      <c r="C104" s="16" t="s">
        <v>81</v>
      </c>
      <c r="D104" s="16" t="str">
        <f t="shared" si="15"/>
        <v>Hydraulic Mining Shovels</v>
      </c>
    </row>
    <row r="105" spans="3:4" x14ac:dyDescent="0.25">
      <c r="C105" s="16" t="s">
        <v>82</v>
      </c>
      <c r="D105" s="16" t="str">
        <f t="shared" si="15"/>
        <v>Forest Machines</v>
      </c>
    </row>
    <row r="106" spans="3:4" x14ac:dyDescent="0.25">
      <c r="C106" s="16" t="s">
        <v>83</v>
      </c>
      <c r="D106" s="16" t="str">
        <f t="shared" si="15"/>
        <v>Electric Rope Shovels</v>
      </c>
    </row>
    <row r="107" spans="3:4" x14ac:dyDescent="0.25">
      <c r="C107" s="16" t="s">
        <v>84</v>
      </c>
      <c r="D107" s="16" t="str">
        <f t="shared" si="15"/>
        <v>Excavators</v>
      </c>
    </row>
    <row r="108" spans="3:4" x14ac:dyDescent="0.25">
      <c r="C108" s="16" t="s">
        <v>85</v>
      </c>
      <c r="D108" s="16" t="str">
        <f t="shared" si="15"/>
        <v>Drills</v>
      </c>
    </row>
    <row r="109" spans="3:4" x14ac:dyDescent="0.25">
      <c r="C109" s="16" t="s">
        <v>86</v>
      </c>
      <c r="D109" s="16" t="str">
        <f t="shared" si="15"/>
        <v>Draglines</v>
      </c>
    </row>
    <row r="110" spans="3:4" x14ac:dyDescent="0.25">
      <c r="C110" s="11"/>
    </row>
    <row r="111" spans="3:4" x14ac:dyDescent="0.25">
      <c r="C111" s="11"/>
    </row>
    <row r="112" spans="3:4" x14ac:dyDescent="0.25">
      <c r="C112" s="11"/>
    </row>
    <row r="113" spans="3:8" x14ac:dyDescent="0.25">
      <c r="C113" s="11"/>
    </row>
    <row r="114" spans="3:8" ht="18" thickBot="1" x14ac:dyDescent="0.35">
      <c r="C114" s="14" t="s">
        <v>271</v>
      </c>
    </row>
    <row r="115" spans="3:8" ht="16.5" thickTop="1" thickBot="1" x14ac:dyDescent="0.3"/>
    <row r="116" spans="3:8" ht="17.25" thickBot="1" x14ac:dyDescent="0.3">
      <c r="C116" s="20" t="s">
        <v>275</v>
      </c>
      <c r="D116" s="20" t="s">
        <v>42</v>
      </c>
      <c r="E116" s="20" t="s">
        <v>44</v>
      </c>
      <c r="F116" s="20" t="s">
        <v>95</v>
      </c>
      <c r="G116" s="20" t="s">
        <v>48</v>
      </c>
      <c r="H116" s="20" t="s">
        <v>236</v>
      </c>
    </row>
    <row r="117" spans="3:8" x14ac:dyDescent="0.25">
      <c r="C117" s="16" t="s">
        <v>88</v>
      </c>
      <c r="D117" s="16">
        <f>FIND(".",C117)</f>
        <v>7</v>
      </c>
      <c r="E117" s="16">
        <f>LEN(C117)</f>
        <v>10</v>
      </c>
      <c r="F117" s="16">
        <f>E117-D117</f>
        <v>3</v>
      </c>
      <c r="G117" s="16" t="str">
        <f>RIGHT(C117,F117)</f>
        <v>txt</v>
      </c>
      <c r="H117" s="16" t="str">
        <f>RIGHT(C117,LEN(C117)-FIND(".",C117))</f>
        <v>txt</v>
      </c>
    </row>
    <row r="118" spans="3:8" x14ac:dyDescent="0.25">
      <c r="C118" s="16" t="s">
        <v>229</v>
      </c>
      <c r="D118" s="16">
        <f t="shared" ref="D118:D125" si="16">FIND(".",C118)</f>
        <v>9</v>
      </c>
      <c r="E118" s="16">
        <f t="shared" ref="E118:E125" si="17">LEN(C118)</f>
        <v>13</v>
      </c>
      <c r="F118" s="16">
        <f t="shared" ref="F118:F125" si="18">E118-D118</f>
        <v>4</v>
      </c>
      <c r="G118" s="16" t="str">
        <f t="shared" ref="G118:G125" si="19">RIGHT(C118,F118)</f>
        <v>docx</v>
      </c>
      <c r="H118" s="16" t="str">
        <f t="shared" ref="H118:H125" si="20">RIGHT(C118,LEN(C118)-FIND(".",C118))</f>
        <v>docx</v>
      </c>
    </row>
    <row r="119" spans="3:8" x14ac:dyDescent="0.25">
      <c r="C119" s="16" t="s">
        <v>89</v>
      </c>
      <c r="D119" s="16">
        <f t="shared" si="16"/>
        <v>13</v>
      </c>
      <c r="E119" s="16">
        <f t="shared" si="17"/>
        <v>16</v>
      </c>
      <c r="F119" s="16">
        <f t="shared" si="18"/>
        <v>3</v>
      </c>
      <c r="G119" s="16" t="str">
        <f t="shared" si="19"/>
        <v>pdf</v>
      </c>
      <c r="H119" s="16" t="str">
        <f t="shared" si="20"/>
        <v>pdf</v>
      </c>
    </row>
    <row r="120" spans="3:8" x14ac:dyDescent="0.25">
      <c r="C120" s="16" t="s">
        <v>90</v>
      </c>
      <c r="D120" s="16">
        <f t="shared" si="16"/>
        <v>10</v>
      </c>
      <c r="E120" s="16">
        <f t="shared" si="17"/>
        <v>14</v>
      </c>
      <c r="F120" s="16">
        <f t="shared" si="18"/>
        <v>4</v>
      </c>
      <c r="G120" s="16" t="str">
        <f t="shared" si="19"/>
        <v>xlsx</v>
      </c>
      <c r="H120" s="16" t="str">
        <f t="shared" si="20"/>
        <v>xlsx</v>
      </c>
    </row>
    <row r="121" spans="3:8" x14ac:dyDescent="0.25">
      <c r="C121" s="16" t="s">
        <v>91</v>
      </c>
      <c r="D121" s="16">
        <f t="shared" si="16"/>
        <v>9</v>
      </c>
      <c r="E121" s="16">
        <f t="shared" si="17"/>
        <v>13</v>
      </c>
      <c r="F121" s="16">
        <f t="shared" si="18"/>
        <v>4</v>
      </c>
      <c r="G121" s="16" t="str">
        <f t="shared" si="19"/>
        <v>pptx</v>
      </c>
      <c r="H121" s="16" t="str">
        <f t="shared" si="20"/>
        <v>pptx</v>
      </c>
    </row>
    <row r="122" spans="3:8" x14ac:dyDescent="0.25">
      <c r="C122" s="16" t="s">
        <v>92</v>
      </c>
      <c r="D122" s="16">
        <f t="shared" si="16"/>
        <v>8</v>
      </c>
      <c r="E122" s="16">
        <f t="shared" si="17"/>
        <v>12</v>
      </c>
      <c r="F122" s="16">
        <f t="shared" si="18"/>
        <v>4</v>
      </c>
      <c r="G122" s="16" t="str">
        <f t="shared" si="19"/>
        <v>jpeg</v>
      </c>
      <c r="H122" s="16" t="str">
        <f t="shared" si="20"/>
        <v>jpeg</v>
      </c>
    </row>
    <row r="123" spans="3:8" x14ac:dyDescent="0.25">
      <c r="C123" s="16" t="s">
        <v>93</v>
      </c>
      <c r="D123" s="16">
        <f t="shared" si="16"/>
        <v>8</v>
      </c>
      <c r="E123" s="16">
        <f t="shared" si="17"/>
        <v>11</v>
      </c>
      <c r="F123" s="16">
        <f t="shared" si="18"/>
        <v>3</v>
      </c>
      <c r="G123" s="16" t="str">
        <f t="shared" si="19"/>
        <v>png</v>
      </c>
      <c r="H123" s="16" t="str">
        <f t="shared" si="20"/>
        <v>png</v>
      </c>
    </row>
    <row r="124" spans="3:8" x14ac:dyDescent="0.25">
      <c r="C124" s="16" t="s">
        <v>94</v>
      </c>
      <c r="D124" s="16">
        <f t="shared" si="16"/>
        <v>12</v>
      </c>
      <c r="E124" s="16">
        <f t="shared" si="17"/>
        <v>15</v>
      </c>
      <c r="F124" s="16">
        <f t="shared" si="18"/>
        <v>3</v>
      </c>
      <c r="G124" s="16" t="str">
        <f t="shared" si="19"/>
        <v>gif</v>
      </c>
      <c r="H124" s="16" t="str">
        <f t="shared" si="20"/>
        <v>gif</v>
      </c>
    </row>
    <row r="125" spans="3:8" x14ac:dyDescent="0.25">
      <c r="C125" s="16" t="s">
        <v>228</v>
      </c>
      <c r="D125" s="16">
        <f t="shared" si="16"/>
        <v>12</v>
      </c>
      <c r="E125" s="16">
        <f t="shared" si="17"/>
        <v>15</v>
      </c>
      <c r="F125" s="16">
        <f t="shared" si="18"/>
        <v>3</v>
      </c>
      <c r="G125" s="16" t="str">
        <f t="shared" si="19"/>
        <v>mp3</v>
      </c>
      <c r="H125" s="16" t="str">
        <f t="shared" si="20"/>
        <v>mp3</v>
      </c>
    </row>
    <row r="130" spans="3:6" ht="18" thickBot="1" x14ac:dyDescent="0.35">
      <c r="C130" s="14" t="s">
        <v>50</v>
      </c>
    </row>
    <row r="131" spans="3:6" ht="15.75" thickTop="1" x14ac:dyDescent="0.25"/>
    <row r="132" spans="3:6" x14ac:dyDescent="0.25">
      <c r="D132" t="s">
        <v>272</v>
      </c>
      <c r="E132" t="s">
        <v>97</v>
      </c>
    </row>
    <row r="133" spans="3:6" ht="15.75" thickBot="1" x14ac:dyDescent="0.3"/>
    <row r="134" spans="3:6" ht="17.25" thickBot="1" x14ac:dyDescent="0.3">
      <c r="C134" s="20" t="s">
        <v>49</v>
      </c>
      <c r="D134" s="20" t="s">
        <v>43</v>
      </c>
      <c r="E134" s="20" t="s">
        <v>51</v>
      </c>
      <c r="F134" s="20" t="s">
        <v>236</v>
      </c>
    </row>
    <row r="135" spans="3:6" x14ac:dyDescent="0.25">
      <c r="C135" s="18" t="s">
        <v>12</v>
      </c>
      <c r="D135" s="16">
        <f t="shared" ref="D135:D146" si="21">SEARCH($E$132,C135)</f>
        <v>7</v>
      </c>
      <c r="E135" s="16" t="b">
        <f>ISNUMBER(D135)</f>
        <v>1</v>
      </c>
      <c r="F135" s="16" t="b">
        <f t="shared" ref="F135:F146" si="22">ISNUMBER(SEARCH($E$132,C135))</f>
        <v>1</v>
      </c>
    </row>
    <row r="136" spans="3:6" x14ac:dyDescent="0.25">
      <c r="C136" s="18" t="s">
        <v>11</v>
      </c>
      <c r="D136" s="16" t="e">
        <f t="shared" si="21"/>
        <v>#VALUE!</v>
      </c>
      <c r="E136" s="16" t="b">
        <f t="shared" ref="E136:E146" si="23">ISNUMBER(D136)</f>
        <v>0</v>
      </c>
      <c r="F136" s="16" t="b">
        <f t="shared" si="22"/>
        <v>0</v>
      </c>
    </row>
    <row r="137" spans="3:6" x14ac:dyDescent="0.25">
      <c r="C137" s="18" t="s">
        <v>10</v>
      </c>
      <c r="D137" s="16">
        <f t="shared" si="21"/>
        <v>7</v>
      </c>
      <c r="E137" s="16" t="b">
        <f t="shared" si="23"/>
        <v>1</v>
      </c>
      <c r="F137" s="16" t="b">
        <f t="shared" si="22"/>
        <v>1</v>
      </c>
    </row>
    <row r="138" spans="3:6" x14ac:dyDescent="0.25">
      <c r="C138" s="18" t="s">
        <v>9</v>
      </c>
      <c r="D138" s="16" t="e">
        <f t="shared" si="21"/>
        <v>#VALUE!</v>
      </c>
      <c r="E138" s="16" t="b">
        <f t="shared" si="23"/>
        <v>0</v>
      </c>
      <c r="F138" s="16" t="b">
        <f t="shared" si="22"/>
        <v>0</v>
      </c>
    </row>
    <row r="139" spans="3:6" x14ac:dyDescent="0.25">
      <c r="C139" s="18" t="s">
        <v>7</v>
      </c>
      <c r="D139" s="16" t="e">
        <f t="shared" si="21"/>
        <v>#VALUE!</v>
      </c>
      <c r="E139" s="16" t="b">
        <f t="shared" si="23"/>
        <v>0</v>
      </c>
      <c r="F139" s="16" t="b">
        <f t="shared" si="22"/>
        <v>0</v>
      </c>
    </row>
    <row r="140" spans="3:6" x14ac:dyDescent="0.25">
      <c r="C140" s="19" t="s">
        <v>8</v>
      </c>
      <c r="D140" s="16" t="e">
        <f t="shared" si="21"/>
        <v>#VALUE!</v>
      </c>
      <c r="E140" s="16" t="b">
        <f t="shared" si="23"/>
        <v>0</v>
      </c>
      <c r="F140" s="16" t="b">
        <f t="shared" si="22"/>
        <v>0</v>
      </c>
    </row>
    <row r="141" spans="3:6" x14ac:dyDescent="0.25">
      <c r="C141" s="18" t="s">
        <v>6</v>
      </c>
      <c r="D141" s="16" t="e">
        <f t="shared" si="21"/>
        <v>#VALUE!</v>
      </c>
      <c r="E141" s="16" t="b">
        <f t="shared" si="23"/>
        <v>0</v>
      </c>
      <c r="F141" s="16" t="b">
        <f t="shared" si="22"/>
        <v>0</v>
      </c>
    </row>
    <row r="142" spans="3:6" x14ac:dyDescent="0.25">
      <c r="C142" s="18" t="s">
        <v>5</v>
      </c>
      <c r="D142" s="16" t="e">
        <f t="shared" si="21"/>
        <v>#VALUE!</v>
      </c>
      <c r="E142" s="16" t="b">
        <f t="shared" si="23"/>
        <v>0</v>
      </c>
      <c r="F142" s="16" t="b">
        <f t="shared" si="22"/>
        <v>0</v>
      </c>
    </row>
    <row r="143" spans="3:6" x14ac:dyDescent="0.25">
      <c r="C143" s="18" t="s">
        <v>4</v>
      </c>
      <c r="D143" s="16" t="e">
        <f t="shared" si="21"/>
        <v>#VALUE!</v>
      </c>
      <c r="E143" s="16" t="b">
        <f t="shared" si="23"/>
        <v>0</v>
      </c>
      <c r="F143" s="16" t="b">
        <f t="shared" si="22"/>
        <v>0</v>
      </c>
    </row>
    <row r="144" spans="3:6" x14ac:dyDescent="0.25">
      <c r="C144" s="18" t="s">
        <v>3</v>
      </c>
      <c r="D144" s="16" t="e">
        <f t="shared" si="21"/>
        <v>#VALUE!</v>
      </c>
      <c r="E144" s="16" t="b">
        <f t="shared" si="23"/>
        <v>0</v>
      </c>
      <c r="F144" s="16" t="b">
        <f t="shared" si="22"/>
        <v>0</v>
      </c>
    </row>
    <row r="145" spans="3:6" x14ac:dyDescent="0.25">
      <c r="C145" s="18" t="s">
        <v>2</v>
      </c>
      <c r="D145" s="16">
        <f t="shared" si="21"/>
        <v>9</v>
      </c>
      <c r="E145" s="16" t="b">
        <f t="shared" si="23"/>
        <v>1</v>
      </c>
      <c r="F145" s="16" t="b">
        <f t="shared" si="22"/>
        <v>1</v>
      </c>
    </row>
    <row r="146" spans="3:6" x14ac:dyDescent="0.25">
      <c r="C146" s="18" t="s">
        <v>1</v>
      </c>
      <c r="D146" s="16" t="e">
        <f t="shared" si="21"/>
        <v>#VALUE!</v>
      </c>
      <c r="E146" s="16" t="b">
        <f t="shared" si="23"/>
        <v>0</v>
      </c>
      <c r="F146" s="16" t="b">
        <f t="shared" si="22"/>
        <v>0</v>
      </c>
    </row>
    <row r="149" spans="3:6" x14ac:dyDescent="0.25">
      <c r="C149" s="6"/>
    </row>
  </sheetData>
  <hyperlinks>
    <hyperlink ref="C76" r:id="rId1" xr:uid="{766F5D93-FE4D-4551-9538-24FEED188A4A}"/>
    <hyperlink ref="C68" r:id="rId2" xr:uid="{A2A1C3DA-394B-436F-81EE-5D66A6172D3F}"/>
    <hyperlink ref="C75" r:id="rId3" xr:uid="{76482585-71B4-40A9-8825-09BE5A3E65C3}"/>
    <hyperlink ref="C93" r:id="rId4" xr:uid="{5B8C4EC9-58FC-4D5E-B24F-096CDACE8530}"/>
    <hyperlink ref="C85" r:id="rId5" xr:uid="{9522402C-5873-4B58-8036-E3FB0A0851A8}"/>
    <hyperlink ref="C92" r:id="rId6" xr:uid="{57A1CEBC-076F-4C3E-A561-6FD647464034}"/>
    <hyperlink ref="C91" r:id="rId7" xr:uid="{683AC1D3-0860-4F18-B930-FC0364F4D2ED}"/>
  </hyperlinks>
  <pageMargins left="0.7" right="0.7" top="0.75" bottom="0.75" header="0.3" footer="0.3"/>
  <drawing r:id="rId8"/>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36AD-8E8F-4824-9644-A45EB5D99665}">
  <dimension ref="C1:U56"/>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7" customFormat="1" ht="44.25" customHeight="1" thickBot="1" x14ac:dyDescent="0.3">
      <c r="H1" s="9" t="s">
        <v>280</v>
      </c>
    </row>
    <row r="3" spans="3:21" ht="15" customHeight="1" x14ac:dyDescent="0.25">
      <c r="C3" s="69" t="s">
        <v>281</v>
      </c>
      <c r="D3" s="70"/>
      <c r="E3" s="70"/>
      <c r="F3" s="70"/>
      <c r="G3" s="70"/>
      <c r="H3" s="70"/>
      <c r="I3" s="70"/>
      <c r="J3" s="70"/>
      <c r="K3" s="70"/>
      <c r="L3" s="70"/>
      <c r="M3" s="70"/>
      <c r="N3" s="70"/>
      <c r="O3" s="70"/>
      <c r="P3" s="70"/>
      <c r="Q3" s="70"/>
      <c r="R3" s="70"/>
      <c r="S3" s="70"/>
      <c r="T3" s="70"/>
      <c r="U3" s="71"/>
    </row>
    <row r="4" spans="3:21" ht="15" customHeight="1" x14ac:dyDescent="0.25">
      <c r="C4" s="72"/>
      <c r="D4" s="73"/>
      <c r="E4" s="73"/>
      <c r="F4" s="73"/>
      <c r="G4" s="73"/>
      <c r="H4" s="73"/>
      <c r="I4" s="73"/>
      <c r="J4" s="73"/>
      <c r="K4" s="73"/>
      <c r="L4" s="73"/>
      <c r="M4" s="73"/>
      <c r="N4" s="73"/>
      <c r="O4" s="73"/>
      <c r="P4" s="73"/>
      <c r="Q4" s="73"/>
      <c r="R4" s="73"/>
      <c r="S4" s="73"/>
      <c r="T4" s="73"/>
      <c r="U4" s="74"/>
    </row>
    <row r="5" spans="3:21" ht="15" customHeight="1" x14ac:dyDescent="0.25">
      <c r="C5" s="72"/>
      <c r="D5" s="73"/>
      <c r="E5" s="73"/>
      <c r="F5" s="73"/>
      <c r="G5" s="73"/>
      <c r="H5" s="73"/>
      <c r="I5" s="73"/>
      <c r="J5" s="73"/>
      <c r="K5" s="73"/>
      <c r="L5" s="73"/>
      <c r="M5" s="73"/>
      <c r="N5" s="73"/>
      <c r="O5" s="73"/>
      <c r="P5" s="73"/>
      <c r="Q5" s="73"/>
      <c r="R5" s="73"/>
      <c r="S5" s="73"/>
      <c r="T5" s="73"/>
      <c r="U5" s="74"/>
    </row>
    <row r="6" spans="3:21" ht="15" customHeight="1" x14ac:dyDescent="0.25">
      <c r="C6" s="72"/>
      <c r="D6" s="73"/>
      <c r="E6" s="73"/>
      <c r="F6" s="73"/>
      <c r="G6" s="73"/>
      <c r="H6" s="73"/>
      <c r="I6" s="73"/>
      <c r="J6" s="73"/>
      <c r="K6" s="73"/>
      <c r="L6" s="73"/>
      <c r="M6" s="73"/>
      <c r="N6" s="73"/>
      <c r="O6" s="73"/>
      <c r="P6" s="73"/>
      <c r="Q6" s="73"/>
      <c r="R6" s="73"/>
      <c r="S6" s="73"/>
      <c r="T6" s="73"/>
      <c r="U6" s="74"/>
    </row>
    <row r="7" spans="3:21" ht="15" customHeight="1" x14ac:dyDescent="0.25">
      <c r="C7" s="72"/>
      <c r="D7" s="73"/>
      <c r="E7" s="73"/>
      <c r="F7" s="73"/>
      <c r="G7" s="73"/>
      <c r="H7" s="73"/>
      <c r="I7" s="73"/>
      <c r="J7" s="73"/>
      <c r="K7" s="73"/>
      <c r="L7" s="73"/>
      <c r="M7" s="73"/>
      <c r="N7" s="73"/>
      <c r="O7" s="73"/>
      <c r="P7" s="73"/>
      <c r="Q7" s="73"/>
      <c r="R7" s="73"/>
      <c r="S7" s="73"/>
      <c r="T7" s="73"/>
      <c r="U7" s="74"/>
    </row>
    <row r="8" spans="3:21" ht="15" customHeight="1" x14ac:dyDescent="0.25">
      <c r="C8" s="72"/>
      <c r="D8" s="73"/>
      <c r="E8" s="73"/>
      <c r="F8" s="73"/>
      <c r="G8" s="73"/>
      <c r="H8" s="73"/>
      <c r="I8" s="73"/>
      <c r="J8" s="73"/>
      <c r="K8" s="73"/>
      <c r="L8" s="73"/>
      <c r="M8" s="73"/>
      <c r="N8" s="73"/>
      <c r="O8" s="73"/>
      <c r="P8" s="73"/>
      <c r="Q8" s="73"/>
      <c r="R8" s="73"/>
      <c r="S8" s="73"/>
      <c r="T8" s="73"/>
      <c r="U8" s="74"/>
    </row>
    <row r="9" spans="3:21" ht="15" customHeight="1" x14ac:dyDescent="0.25">
      <c r="C9" s="72"/>
      <c r="D9" s="73"/>
      <c r="E9" s="73"/>
      <c r="F9" s="73"/>
      <c r="G9" s="73"/>
      <c r="H9" s="73"/>
      <c r="I9" s="73"/>
      <c r="J9" s="73"/>
      <c r="K9" s="73"/>
      <c r="L9" s="73"/>
      <c r="M9" s="73"/>
      <c r="N9" s="73"/>
      <c r="O9" s="73"/>
      <c r="P9" s="73"/>
      <c r="Q9" s="73"/>
      <c r="R9" s="73"/>
      <c r="S9" s="73"/>
      <c r="T9" s="73"/>
      <c r="U9" s="74"/>
    </row>
    <row r="10" spans="3:21" ht="15" customHeight="1" x14ac:dyDescent="0.25">
      <c r="C10" s="72"/>
      <c r="D10" s="73"/>
      <c r="E10" s="73"/>
      <c r="F10" s="73"/>
      <c r="G10" s="73"/>
      <c r="H10" s="73"/>
      <c r="I10" s="73"/>
      <c r="J10" s="73"/>
      <c r="K10" s="73"/>
      <c r="L10" s="73"/>
      <c r="M10" s="73"/>
      <c r="N10" s="73"/>
      <c r="O10" s="73"/>
      <c r="P10" s="73"/>
      <c r="Q10" s="73"/>
      <c r="R10" s="73"/>
      <c r="S10" s="73"/>
      <c r="T10" s="73"/>
      <c r="U10" s="74"/>
    </row>
    <row r="11" spans="3:21" ht="15" customHeight="1" x14ac:dyDescent="0.25">
      <c r="C11" s="72"/>
      <c r="D11" s="73"/>
      <c r="E11" s="73"/>
      <c r="F11" s="73"/>
      <c r="G11" s="73"/>
      <c r="H11" s="73"/>
      <c r="I11" s="73"/>
      <c r="J11" s="73"/>
      <c r="K11" s="73"/>
      <c r="L11" s="73"/>
      <c r="M11" s="73"/>
      <c r="N11" s="73"/>
      <c r="O11" s="73"/>
      <c r="P11" s="73"/>
      <c r="Q11" s="73"/>
      <c r="R11" s="73"/>
      <c r="S11" s="73"/>
      <c r="T11" s="73"/>
      <c r="U11" s="74"/>
    </row>
    <row r="12" spans="3:21" ht="15" customHeight="1" x14ac:dyDescent="0.25">
      <c r="C12" s="72"/>
      <c r="D12" s="73"/>
      <c r="E12" s="73"/>
      <c r="F12" s="73"/>
      <c r="G12" s="73"/>
      <c r="H12" s="73"/>
      <c r="I12" s="73"/>
      <c r="J12" s="73"/>
      <c r="K12" s="73"/>
      <c r="L12" s="73"/>
      <c r="M12" s="73"/>
      <c r="N12" s="73"/>
      <c r="O12" s="73"/>
      <c r="P12" s="73"/>
      <c r="Q12" s="73"/>
      <c r="R12" s="73"/>
      <c r="S12" s="73"/>
      <c r="T12" s="73"/>
      <c r="U12" s="74"/>
    </row>
    <row r="13" spans="3:21" ht="15.75" customHeight="1" x14ac:dyDescent="0.25">
      <c r="C13" s="72"/>
      <c r="D13" s="73"/>
      <c r="E13" s="73"/>
      <c r="F13" s="73"/>
      <c r="G13" s="73"/>
      <c r="H13" s="73"/>
      <c r="I13" s="73"/>
      <c r="J13" s="73"/>
      <c r="K13" s="73"/>
      <c r="L13" s="73"/>
      <c r="M13" s="73"/>
      <c r="N13" s="73"/>
      <c r="O13" s="73"/>
      <c r="P13" s="73"/>
      <c r="Q13" s="73"/>
      <c r="R13" s="73"/>
      <c r="S13" s="73"/>
      <c r="T13" s="73"/>
      <c r="U13" s="74"/>
    </row>
    <row r="14" spans="3:21" ht="15" customHeight="1" x14ac:dyDescent="0.25">
      <c r="C14" s="72"/>
      <c r="D14" s="73"/>
      <c r="E14" s="73"/>
      <c r="F14" s="73"/>
      <c r="G14" s="73"/>
      <c r="H14" s="73"/>
      <c r="I14" s="73"/>
      <c r="J14" s="73"/>
      <c r="K14" s="73"/>
      <c r="L14" s="73"/>
      <c r="M14" s="73"/>
      <c r="N14" s="73"/>
      <c r="O14" s="73"/>
      <c r="P14" s="73"/>
      <c r="Q14" s="73"/>
      <c r="R14" s="73"/>
      <c r="S14" s="73"/>
      <c r="T14" s="73"/>
      <c r="U14" s="74"/>
    </row>
    <row r="15" spans="3:21" ht="15" customHeight="1" x14ac:dyDescent="0.25">
      <c r="C15" s="72"/>
      <c r="D15" s="73"/>
      <c r="E15" s="73"/>
      <c r="F15" s="73"/>
      <c r="G15" s="73"/>
      <c r="H15" s="73"/>
      <c r="I15" s="73"/>
      <c r="J15" s="73"/>
      <c r="K15" s="73"/>
      <c r="L15" s="73"/>
      <c r="M15" s="73"/>
      <c r="N15" s="73"/>
      <c r="O15" s="73"/>
      <c r="P15" s="73"/>
      <c r="Q15" s="73"/>
      <c r="R15" s="73"/>
      <c r="S15" s="73"/>
      <c r="T15" s="73"/>
      <c r="U15" s="74"/>
    </row>
    <row r="16" spans="3:21" ht="15" customHeight="1" x14ac:dyDescent="0.25">
      <c r="C16" s="72"/>
      <c r="D16" s="73"/>
      <c r="E16" s="73"/>
      <c r="F16" s="73"/>
      <c r="G16" s="73"/>
      <c r="H16" s="73"/>
      <c r="I16" s="73"/>
      <c r="J16" s="73"/>
      <c r="K16" s="73"/>
      <c r="L16" s="73"/>
      <c r="M16" s="73"/>
      <c r="N16" s="73"/>
      <c r="O16" s="73"/>
      <c r="P16" s="73"/>
      <c r="Q16" s="73"/>
      <c r="R16" s="73"/>
      <c r="S16" s="73"/>
      <c r="T16" s="73"/>
      <c r="U16" s="74"/>
    </row>
    <row r="17" spans="3:21" ht="15" customHeight="1" x14ac:dyDescent="0.25">
      <c r="C17" s="72"/>
      <c r="D17" s="73"/>
      <c r="E17" s="73"/>
      <c r="F17" s="73"/>
      <c r="G17" s="73"/>
      <c r="H17" s="73"/>
      <c r="I17" s="73"/>
      <c r="J17" s="73"/>
      <c r="K17" s="73"/>
      <c r="L17" s="73"/>
      <c r="M17" s="73"/>
      <c r="N17" s="73"/>
      <c r="O17" s="73"/>
      <c r="P17" s="73"/>
      <c r="Q17" s="73"/>
      <c r="R17" s="73"/>
      <c r="S17" s="73"/>
      <c r="T17" s="73"/>
      <c r="U17" s="74"/>
    </row>
    <row r="18" spans="3:21" ht="15" customHeight="1" x14ac:dyDescent="0.25">
      <c r="C18" s="72"/>
      <c r="D18" s="73"/>
      <c r="E18" s="73"/>
      <c r="F18" s="73"/>
      <c r="G18" s="73"/>
      <c r="H18" s="73"/>
      <c r="I18" s="73"/>
      <c r="J18" s="73"/>
      <c r="K18" s="73"/>
      <c r="L18" s="73"/>
      <c r="M18" s="73"/>
      <c r="N18" s="73"/>
      <c r="O18" s="73"/>
      <c r="P18" s="73"/>
      <c r="Q18" s="73"/>
      <c r="R18" s="73"/>
      <c r="S18" s="73"/>
      <c r="T18" s="73"/>
      <c r="U18" s="74"/>
    </row>
    <row r="19" spans="3:21" ht="15" customHeight="1" x14ac:dyDescent="0.25">
      <c r="C19" s="72"/>
      <c r="D19" s="73"/>
      <c r="E19" s="73"/>
      <c r="F19" s="73"/>
      <c r="G19" s="73"/>
      <c r="H19" s="73"/>
      <c r="I19" s="73"/>
      <c r="J19" s="73"/>
      <c r="K19" s="73"/>
      <c r="L19" s="73"/>
      <c r="M19" s="73"/>
      <c r="N19" s="73"/>
      <c r="O19" s="73"/>
      <c r="P19" s="73"/>
      <c r="Q19" s="73"/>
      <c r="R19" s="73"/>
      <c r="S19" s="73"/>
      <c r="T19" s="73"/>
      <c r="U19" s="74"/>
    </row>
    <row r="20" spans="3:21" ht="15" customHeight="1" x14ac:dyDescent="0.25">
      <c r="C20" s="72"/>
      <c r="D20" s="73"/>
      <c r="E20" s="73"/>
      <c r="F20" s="73"/>
      <c r="G20" s="73"/>
      <c r="H20" s="73"/>
      <c r="I20" s="73"/>
      <c r="J20" s="73"/>
      <c r="K20" s="73"/>
      <c r="L20" s="73"/>
      <c r="M20" s="73"/>
      <c r="N20" s="73"/>
      <c r="O20" s="73"/>
      <c r="P20" s="73"/>
      <c r="Q20" s="73"/>
      <c r="R20" s="73"/>
      <c r="S20" s="73"/>
      <c r="T20" s="73"/>
      <c r="U20" s="74"/>
    </row>
    <row r="21" spans="3:21" ht="15" customHeight="1" x14ac:dyDescent="0.25">
      <c r="C21" s="72"/>
      <c r="D21" s="73"/>
      <c r="E21" s="73"/>
      <c r="F21" s="73"/>
      <c r="G21" s="73"/>
      <c r="H21" s="73"/>
      <c r="I21" s="73"/>
      <c r="J21" s="73"/>
      <c r="K21" s="73"/>
      <c r="L21" s="73"/>
      <c r="M21" s="73"/>
      <c r="N21" s="73"/>
      <c r="O21" s="73"/>
      <c r="P21" s="73"/>
      <c r="Q21" s="73"/>
      <c r="R21" s="73"/>
      <c r="S21" s="73"/>
      <c r="T21" s="73"/>
      <c r="U21" s="74"/>
    </row>
    <row r="22" spans="3:21" ht="15" customHeight="1" x14ac:dyDescent="0.25">
      <c r="C22" s="72"/>
      <c r="D22" s="73"/>
      <c r="E22" s="73"/>
      <c r="F22" s="73"/>
      <c r="G22" s="73"/>
      <c r="H22" s="73"/>
      <c r="I22" s="73"/>
      <c r="J22" s="73"/>
      <c r="K22" s="73"/>
      <c r="L22" s="73"/>
      <c r="M22" s="73"/>
      <c r="N22" s="73"/>
      <c r="O22" s="73"/>
      <c r="P22" s="73"/>
      <c r="Q22" s="73"/>
      <c r="R22" s="73"/>
      <c r="S22" s="73"/>
      <c r="T22" s="73"/>
      <c r="U22" s="74"/>
    </row>
    <row r="23" spans="3:21" ht="15" customHeight="1" x14ac:dyDescent="0.25">
      <c r="C23" s="72"/>
      <c r="D23" s="73"/>
      <c r="E23" s="73"/>
      <c r="F23" s="73"/>
      <c r="G23" s="73"/>
      <c r="H23" s="73"/>
      <c r="I23" s="73"/>
      <c r="J23" s="73"/>
      <c r="K23" s="73"/>
      <c r="L23" s="73"/>
      <c r="M23" s="73"/>
      <c r="N23" s="73"/>
      <c r="O23" s="73"/>
      <c r="P23" s="73"/>
      <c r="Q23" s="73"/>
      <c r="R23" s="73"/>
      <c r="S23" s="73"/>
      <c r="T23" s="73"/>
      <c r="U23" s="74"/>
    </row>
    <row r="24" spans="3:21" ht="15" customHeight="1" x14ac:dyDescent="0.25">
      <c r="C24" s="72"/>
      <c r="D24" s="73"/>
      <c r="E24" s="73"/>
      <c r="F24" s="73"/>
      <c r="G24" s="73"/>
      <c r="H24" s="73"/>
      <c r="I24" s="73"/>
      <c r="J24" s="73"/>
      <c r="K24" s="73"/>
      <c r="L24" s="73"/>
      <c r="M24" s="73"/>
      <c r="N24" s="73"/>
      <c r="O24" s="73"/>
      <c r="P24" s="73"/>
      <c r="Q24" s="73"/>
      <c r="R24" s="73"/>
      <c r="S24" s="73"/>
      <c r="T24" s="73"/>
      <c r="U24" s="74"/>
    </row>
    <row r="25" spans="3:21" ht="15" customHeight="1" x14ac:dyDescent="0.25">
      <c r="C25" s="72"/>
      <c r="D25" s="73"/>
      <c r="E25" s="73"/>
      <c r="F25" s="73"/>
      <c r="G25" s="73"/>
      <c r="H25" s="73"/>
      <c r="I25" s="73"/>
      <c r="J25" s="73"/>
      <c r="K25" s="73"/>
      <c r="L25" s="73"/>
      <c r="M25" s="73"/>
      <c r="N25" s="73"/>
      <c r="O25" s="73"/>
      <c r="P25" s="73"/>
      <c r="Q25" s="73"/>
      <c r="R25" s="73"/>
      <c r="S25" s="73"/>
      <c r="T25" s="73"/>
      <c r="U25" s="74"/>
    </row>
    <row r="26" spans="3:21" ht="15" customHeight="1" x14ac:dyDescent="0.25">
      <c r="C26" s="72"/>
      <c r="D26" s="73"/>
      <c r="E26" s="73"/>
      <c r="F26" s="73"/>
      <c r="G26" s="73"/>
      <c r="H26" s="73"/>
      <c r="I26" s="73"/>
      <c r="J26" s="73"/>
      <c r="K26" s="73"/>
      <c r="L26" s="73"/>
      <c r="M26" s="73"/>
      <c r="N26" s="73"/>
      <c r="O26" s="73"/>
      <c r="P26" s="73"/>
      <c r="Q26" s="73"/>
      <c r="R26" s="73"/>
      <c r="S26" s="73"/>
      <c r="T26" s="73"/>
      <c r="U26" s="74"/>
    </row>
    <row r="27" spans="3:21" ht="15" customHeight="1" x14ac:dyDescent="0.25">
      <c r="C27" s="72"/>
      <c r="D27" s="73"/>
      <c r="E27" s="73"/>
      <c r="F27" s="73"/>
      <c r="G27" s="73"/>
      <c r="H27" s="73"/>
      <c r="I27" s="73"/>
      <c r="J27" s="73"/>
      <c r="K27" s="73"/>
      <c r="L27" s="73"/>
      <c r="M27" s="73"/>
      <c r="N27" s="73"/>
      <c r="O27" s="73"/>
      <c r="P27" s="73"/>
      <c r="Q27" s="73"/>
      <c r="R27" s="73"/>
      <c r="S27" s="73"/>
      <c r="T27" s="73"/>
      <c r="U27" s="74"/>
    </row>
    <row r="28" spans="3:21" ht="15" customHeight="1" x14ac:dyDescent="0.25">
      <c r="C28" s="72"/>
      <c r="D28" s="73"/>
      <c r="E28" s="73"/>
      <c r="F28" s="73"/>
      <c r="G28" s="73"/>
      <c r="H28" s="73"/>
      <c r="I28" s="73"/>
      <c r="J28" s="73"/>
      <c r="K28" s="73"/>
      <c r="L28" s="73"/>
      <c r="M28" s="73"/>
      <c r="N28" s="73"/>
      <c r="O28" s="73"/>
      <c r="P28" s="73"/>
      <c r="Q28" s="73"/>
      <c r="R28" s="73"/>
      <c r="S28" s="73"/>
      <c r="T28" s="73"/>
      <c r="U28" s="74"/>
    </row>
    <row r="29" spans="3:21" ht="15" customHeight="1" x14ac:dyDescent="0.25">
      <c r="C29" s="72"/>
      <c r="D29" s="73"/>
      <c r="E29" s="73"/>
      <c r="F29" s="73"/>
      <c r="G29" s="73"/>
      <c r="H29" s="73"/>
      <c r="I29" s="73"/>
      <c r="J29" s="73"/>
      <c r="K29" s="73"/>
      <c r="L29" s="73"/>
      <c r="M29" s="73"/>
      <c r="N29" s="73"/>
      <c r="O29" s="73"/>
      <c r="P29" s="73"/>
      <c r="Q29" s="73"/>
      <c r="R29" s="73"/>
      <c r="S29" s="73"/>
      <c r="T29" s="73"/>
      <c r="U29" s="74"/>
    </row>
    <row r="30" spans="3:21" ht="15" customHeight="1" x14ac:dyDescent="0.25">
      <c r="C30" s="72"/>
      <c r="D30" s="73"/>
      <c r="E30" s="73"/>
      <c r="F30" s="73"/>
      <c r="G30" s="73"/>
      <c r="H30" s="73"/>
      <c r="I30" s="73"/>
      <c r="J30" s="73"/>
      <c r="K30" s="73"/>
      <c r="L30" s="73"/>
      <c r="M30" s="73"/>
      <c r="N30" s="73"/>
      <c r="O30" s="73"/>
      <c r="P30" s="73"/>
      <c r="Q30" s="73"/>
      <c r="R30" s="73"/>
      <c r="S30" s="73"/>
      <c r="T30" s="73"/>
      <c r="U30" s="74"/>
    </row>
    <row r="31" spans="3:21" ht="15" customHeight="1" x14ac:dyDescent="0.25">
      <c r="C31" s="72"/>
      <c r="D31" s="73"/>
      <c r="E31" s="73"/>
      <c r="F31" s="73"/>
      <c r="G31" s="73"/>
      <c r="H31" s="73"/>
      <c r="I31" s="73"/>
      <c r="J31" s="73"/>
      <c r="K31" s="73"/>
      <c r="L31" s="73"/>
      <c r="M31" s="73"/>
      <c r="N31" s="73"/>
      <c r="O31" s="73"/>
      <c r="P31" s="73"/>
      <c r="Q31" s="73"/>
      <c r="R31" s="73"/>
      <c r="S31" s="73"/>
      <c r="T31" s="73"/>
      <c r="U31" s="74"/>
    </row>
    <row r="32" spans="3:21" ht="15" customHeight="1" x14ac:dyDescent="0.25">
      <c r="C32" s="72"/>
      <c r="D32" s="73"/>
      <c r="E32" s="73"/>
      <c r="F32" s="73"/>
      <c r="G32" s="73"/>
      <c r="H32" s="73"/>
      <c r="I32" s="73"/>
      <c r="J32" s="73"/>
      <c r="K32" s="73"/>
      <c r="L32" s="73"/>
      <c r="M32" s="73"/>
      <c r="N32" s="73"/>
      <c r="O32" s="73"/>
      <c r="P32" s="73"/>
      <c r="Q32" s="73"/>
      <c r="R32" s="73"/>
      <c r="S32" s="73"/>
      <c r="T32" s="73"/>
      <c r="U32" s="74"/>
    </row>
    <row r="33" spans="3:21" ht="15" customHeight="1" x14ac:dyDescent="0.25">
      <c r="C33" s="72"/>
      <c r="D33" s="73"/>
      <c r="E33" s="73"/>
      <c r="F33" s="73"/>
      <c r="G33" s="73"/>
      <c r="H33" s="73"/>
      <c r="I33" s="73"/>
      <c r="J33" s="73"/>
      <c r="K33" s="73"/>
      <c r="L33" s="73"/>
      <c r="M33" s="73"/>
      <c r="N33" s="73"/>
      <c r="O33" s="73"/>
      <c r="P33" s="73"/>
      <c r="Q33" s="73"/>
      <c r="R33" s="73"/>
      <c r="S33" s="73"/>
      <c r="T33" s="73"/>
      <c r="U33" s="74"/>
    </row>
    <row r="34" spans="3:21" ht="15" customHeight="1" x14ac:dyDescent="0.25">
      <c r="C34" s="72"/>
      <c r="D34" s="73"/>
      <c r="E34" s="73"/>
      <c r="F34" s="73"/>
      <c r="G34" s="73"/>
      <c r="H34" s="73"/>
      <c r="I34" s="73"/>
      <c r="J34" s="73"/>
      <c r="K34" s="73"/>
      <c r="L34" s="73"/>
      <c r="M34" s="73"/>
      <c r="N34" s="73"/>
      <c r="O34" s="73"/>
      <c r="P34" s="73"/>
      <c r="Q34" s="73"/>
      <c r="R34" s="73"/>
      <c r="S34" s="73"/>
      <c r="T34" s="73"/>
      <c r="U34" s="74"/>
    </row>
    <row r="35" spans="3:21" ht="15" customHeight="1" x14ac:dyDescent="0.25">
      <c r="C35" s="72"/>
      <c r="D35" s="73"/>
      <c r="E35" s="73"/>
      <c r="F35" s="73"/>
      <c r="G35" s="73"/>
      <c r="H35" s="73"/>
      <c r="I35" s="73"/>
      <c r="J35" s="73"/>
      <c r="K35" s="73"/>
      <c r="L35" s="73"/>
      <c r="M35" s="73"/>
      <c r="N35" s="73"/>
      <c r="O35" s="73"/>
      <c r="P35" s="73"/>
      <c r="Q35" s="73"/>
      <c r="R35" s="73"/>
      <c r="S35" s="73"/>
      <c r="T35" s="73"/>
      <c r="U35" s="74"/>
    </row>
    <row r="36" spans="3:21" ht="15" customHeight="1" x14ac:dyDescent="0.25">
      <c r="C36" s="72"/>
      <c r="D36" s="73"/>
      <c r="E36" s="73"/>
      <c r="F36" s="73"/>
      <c r="G36" s="73"/>
      <c r="H36" s="73"/>
      <c r="I36" s="73"/>
      <c r="J36" s="73"/>
      <c r="K36" s="73"/>
      <c r="L36" s="73"/>
      <c r="M36" s="73"/>
      <c r="N36" s="73"/>
      <c r="O36" s="73"/>
      <c r="P36" s="73"/>
      <c r="Q36" s="73"/>
      <c r="R36" s="73"/>
      <c r="S36" s="73"/>
      <c r="T36" s="73"/>
      <c r="U36" s="74"/>
    </row>
    <row r="37" spans="3:21" ht="15" customHeight="1" x14ac:dyDescent="0.25">
      <c r="C37" s="72"/>
      <c r="D37" s="73"/>
      <c r="E37" s="73"/>
      <c r="F37" s="73"/>
      <c r="G37" s="73"/>
      <c r="H37" s="73"/>
      <c r="I37" s="73"/>
      <c r="J37" s="73"/>
      <c r="K37" s="73"/>
      <c r="L37" s="73"/>
      <c r="M37" s="73"/>
      <c r="N37" s="73"/>
      <c r="O37" s="73"/>
      <c r="P37" s="73"/>
      <c r="Q37" s="73"/>
      <c r="R37" s="73"/>
      <c r="S37" s="73"/>
      <c r="T37" s="73"/>
      <c r="U37" s="74"/>
    </row>
    <row r="38" spans="3:21" ht="15" customHeight="1" x14ac:dyDescent="0.25">
      <c r="C38" s="72"/>
      <c r="D38" s="73"/>
      <c r="E38" s="73"/>
      <c r="F38" s="73"/>
      <c r="G38" s="73"/>
      <c r="H38" s="73"/>
      <c r="I38" s="73"/>
      <c r="J38" s="73"/>
      <c r="K38" s="73"/>
      <c r="L38" s="73"/>
      <c r="M38" s="73"/>
      <c r="N38" s="73"/>
      <c r="O38" s="73"/>
      <c r="P38" s="73"/>
      <c r="Q38" s="73"/>
      <c r="R38" s="73"/>
      <c r="S38" s="73"/>
      <c r="T38" s="73"/>
      <c r="U38" s="74"/>
    </row>
    <row r="39" spans="3:21" ht="15" customHeight="1" x14ac:dyDescent="0.25">
      <c r="C39" s="72"/>
      <c r="D39" s="73"/>
      <c r="E39" s="73"/>
      <c r="F39" s="73"/>
      <c r="G39" s="73"/>
      <c r="H39" s="73"/>
      <c r="I39" s="73"/>
      <c r="J39" s="73"/>
      <c r="K39" s="73"/>
      <c r="L39" s="73"/>
      <c r="M39" s="73"/>
      <c r="N39" s="73"/>
      <c r="O39" s="73"/>
      <c r="P39" s="73"/>
      <c r="Q39" s="73"/>
      <c r="R39" s="73"/>
      <c r="S39" s="73"/>
      <c r="T39" s="73"/>
      <c r="U39" s="74"/>
    </row>
    <row r="40" spans="3:21" ht="15" customHeight="1" x14ac:dyDescent="0.25">
      <c r="C40" s="72"/>
      <c r="D40" s="73"/>
      <c r="E40" s="73"/>
      <c r="F40" s="73"/>
      <c r="G40" s="73"/>
      <c r="H40" s="73"/>
      <c r="I40" s="73"/>
      <c r="J40" s="73"/>
      <c r="K40" s="73"/>
      <c r="L40" s="73"/>
      <c r="M40" s="73"/>
      <c r="N40" s="73"/>
      <c r="O40" s="73"/>
      <c r="P40" s="73"/>
      <c r="Q40" s="73"/>
      <c r="R40" s="73"/>
      <c r="S40" s="73"/>
      <c r="T40" s="73"/>
      <c r="U40" s="74"/>
    </row>
    <row r="41" spans="3:21" ht="15" customHeight="1" x14ac:dyDescent="0.25">
      <c r="C41" s="72"/>
      <c r="D41" s="73"/>
      <c r="E41" s="73"/>
      <c r="F41" s="73"/>
      <c r="G41" s="73"/>
      <c r="H41" s="73"/>
      <c r="I41" s="73"/>
      <c r="J41" s="73"/>
      <c r="K41" s="73"/>
      <c r="L41" s="73"/>
      <c r="M41" s="73"/>
      <c r="N41" s="73"/>
      <c r="O41" s="73"/>
      <c r="P41" s="73"/>
      <c r="Q41" s="73"/>
      <c r="R41" s="73"/>
      <c r="S41" s="73"/>
      <c r="T41" s="73"/>
      <c r="U41" s="74"/>
    </row>
    <row r="42" spans="3:21" ht="15" customHeight="1" x14ac:dyDescent="0.25">
      <c r="C42" s="72"/>
      <c r="D42" s="73"/>
      <c r="E42" s="73"/>
      <c r="F42" s="73"/>
      <c r="G42" s="73"/>
      <c r="H42" s="73"/>
      <c r="I42" s="73"/>
      <c r="J42" s="73"/>
      <c r="K42" s="73"/>
      <c r="L42" s="73"/>
      <c r="M42" s="73"/>
      <c r="N42" s="73"/>
      <c r="O42" s="73"/>
      <c r="P42" s="73"/>
      <c r="Q42" s="73"/>
      <c r="R42" s="73"/>
      <c r="S42" s="73"/>
      <c r="T42" s="73"/>
      <c r="U42" s="74"/>
    </row>
    <row r="43" spans="3:21" ht="15" customHeight="1" x14ac:dyDescent="0.25">
      <c r="C43" s="72"/>
      <c r="D43" s="73"/>
      <c r="E43" s="73"/>
      <c r="F43" s="73"/>
      <c r="G43" s="73"/>
      <c r="H43" s="73"/>
      <c r="I43" s="73"/>
      <c r="J43" s="73"/>
      <c r="K43" s="73"/>
      <c r="L43" s="73"/>
      <c r="M43" s="73"/>
      <c r="N43" s="73"/>
      <c r="O43" s="73"/>
      <c r="P43" s="73"/>
      <c r="Q43" s="73"/>
      <c r="R43" s="73"/>
      <c r="S43" s="73"/>
      <c r="T43" s="73"/>
      <c r="U43" s="74"/>
    </row>
    <row r="44" spans="3:21" ht="15" customHeight="1" x14ac:dyDescent="0.25">
      <c r="C44" s="75"/>
      <c r="D44" s="76"/>
      <c r="E44" s="76"/>
      <c r="F44" s="76"/>
      <c r="G44" s="76"/>
      <c r="H44" s="76"/>
      <c r="I44" s="76"/>
      <c r="J44" s="76"/>
      <c r="K44" s="76"/>
      <c r="L44" s="76"/>
      <c r="M44" s="76"/>
      <c r="N44" s="76"/>
      <c r="O44" s="76"/>
      <c r="P44" s="76"/>
      <c r="Q44" s="76"/>
      <c r="R44" s="76"/>
      <c r="S44" s="76"/>
      <c r="T44" s="76"/>
      <c r="U44" s="77"/>
    </row>
    <row r="45" spans="3:21" ht="15" customHeight="1" x14ac:dyDescent="0.25">
      <c r="C45" s="21"/>
      <c r="D45" s="21"/>
      <c r="E45" s="21"/>
      <c r="F45" s="21"/>
      <c r="G45" s="21"/>
      <c r="H45" s="21"/>
      <c r="I45" s="21"/>
      <c r="J45" s="21"/>
      <c r="K45" s="21"/>
      <c r="L45" s="21"/>
      <c r="M45" s="21"/>
      <c r="N45" s="21"/>
      <c r="O45" s="21"/>
      <c r="P45" s="21"/>
      <c r="Q45" s="21"/>
      <c r="R45" s="21"/>
      <c r="S45" s="21"/>
      <c r="T45" s="21"/>
      <c r="U45" s="21"/>
    </row>
    <row r="46" spans="3:21" ht="15" customHeight="1" x14ac:dyDescent="0.25">
      <c r="C46" s="22"/>
      <c r="D46" s="22"/>
      <c r="E46" s="22"/>
      <c r="F46" s="22"/>
      <c r="G46" s="22"/>
      <c r="H46" s="22"/>
      <c r="I46" s="22"/>
      <c r="J46" s="22"/>
      <c r="K46" s="22"/>
      <c r="L46" s="22"/>
      <c r="M46" s="22"/>
      <c r="N46" s="22"/>
      <c r="O46" s="22"/>
      <c r="P46" s="22"/>
      <c r="Q46" s="22"/>
      <c r="R46" s="22"/>
      <c r="S46" s="22"/>
      <c r="T46" s="22"/>
      <c r="U46" s="22"/>
    </row>
    <row r="47" spans="3:21" ht="15" customHeight="1" x14ac:dyDescent="0.25">
      <c r="C47" s="22"/>
      <c r="D47" s="22"/>
      <c r="E47" s="22"/>
      <c r="F47" s="22"/>
      <c r="G47" s="22"/>
      <c r="H47" s="22"/>
      <c r="I47" s="22"/>
      <c r="J47" s="22"/>
      <c r="K47" s="22"/>
      <c r="L47" s="22"/>
      <c r="M47" s="22"/>
      <c r="N47" s="22"/>
      <c r="O47" s="22"/>
      <c r="P47" s="22"/>
      <c r="Q47" s="22"/>
      <c r="R47" s="22"/>
      <c r="S47" s="22"/>
      <c r="T47" s="22"/>
      <c r="U47" s="22"/>
    </row>
    <row r="48" spans="3:21" ht="15" customHeight="1" x14ac:dyDescent="0.25">
      <c r="C48" s="22"/>
      <c r="D48" s="22"/>
      <c r="E48" s="22"/>
      <c r="F48" s="22"/>
      <c r="G48" s="22"/>
      <c r="H48" s="22"/>
      <c r="I48" s="22"/>
      <c r="J48" s="22"/>
      <c r="K48" s="22"/>
      <c r="L48" s="22"/>
      <c r="M48" s="22"/>
      <c r="N48" s="22"/>
      <c r="O48" s="22"/>
      <c r="P48" s="22"/>
      <c r="Q48" s="22"/>
      <c r="R48" s="22"/>
      <c r="S48" s="22"/>
      <c r="T48" s="22"/>
      <c r="U48" s="22"/>
    </row>
    <row r="49" spans="3:21" ht="15" customHeight="1" x14ac:dyDescent="0.25">
      <c r="C49" s="22"/>
      <c r="D49" s="22"/>
      <c r="E49" s="22"/>
      <c r="F49" s="22"/>
      <c r="G49" s="22"/>
      <c r="H49" s="22"/>
      <c r="I49" s="22"/>
      <c r="J49" s="22"/>
      <c r="K49" s="22"/>
      <c r="L49" s="22"/>
      <c r="M49" s="22"/>
      <c r="N49" s="22"/>
      <c r="O49" s="22"/>
      <c r="P49" s="22"/>
      <c r="Q49" s="22"/>
      <c r="R49" s="22"/>
      <c r="S49" s="22"/>
      <c r="T49" s="22"/>
      <c r="U49" s="22"/>
    </row>
    <row r="50" spans="3:21" ht="15" customHeight="1" x14ac:dyDescent="0.25">
      <c r="C50" s="22"/>
      <c r="D50" s="22"/>
      <c r="E50" s="22"/>
      <c r="F50" s="22"/>
      <c r="G50" s="22"/>
      <c r="H50" s="22"/>
      <c r="I50" s="22"/>
      <c r="J50" s="22"/>
      <c r="K50" s="22"/>
      <c r="L50" s="22"/>
      <c r="M50" s="22"/>
      <c r="N50" s="22"/>
      <c r="O50" s="22"/>
      <c r="P50" s="22"/>
      <c r="Q50" s="22"/>
      <c r="R50" s="22"/>
      <c r="S50" s="22"/>
      <c r="T50" s="22"/>
      <c r="U50" s="22"/>
    </row>
    <row r="51" spans="3:21" ht="15" customHeight="1" x14ac:dyDescent="0.25">
      <c r="C51" s="22"/>
      <c r="D51" s="22"/>
      <c r="E51" s="22"/>
      <c r="F51" s="22"/>
      <c r="G51" s="22"/>
      <c r="H51" s="22"/>
      <c r="I51" s="22"/>
      <c r="J51" s="22"/>
      <c r="K51" s="22"/>
      <c r="L51" s="22"/>
      <c r="M51" s="22"/>
      <c r="N51" s="22"/>
      <c r="O51" s="22"/>
      <c r="P51" s="22"/>
      <c r="Q51" s="22"/>
      <c r="R51" s="22"/>
      <c r="S51" s="22"/>
      <c r="T51" s="22"/>
      <c r="U51" s="22"/>
    </row>
    <row r="52" spans="3:21" ht="15" customHeight="1" x14ac:dyDescent="0.25">
      <c r="C52" s="22"/>
      <c r="D52" s="22"/>
      <c r="E52" s="22"/>
      <c r="F52" s="22"/>
      <c r="G52" s="22"/>
      <c r="H52" s="22"/>
      <c r="I52" s="22"/>
      <c r="J52" s="22"/>
      <c r="K52" s="22"/>
      <c r="L52" s="22"/>
      <c r="M52" s="22"/>
      <c r="N52" s="22"/>
      <c r="O52" s="22"/>
      <c r="P52" s="22"/>
      <c r="Q52" s="22"/>
      <c r="R52" s="22"/>
      <c r="S52" s="22"/>
      <c r="T52" s="22"/>
      <c r="U52" s="22"/>
    </row>
    <row r="53" spans="3:21" ht="15" customHeight="1" x14ac:dyDescent="0.25">
      <c r="C53" s="22"/>
      <c r="D53" s="22"/>
      <c r="E53" s="22"/>
      <c r="F53" s="22"/>
      <c r="G53" s="22"/>
      <c r="H53" s="22"/>
      <c r="I53" s="22"/>
      <c r="J53" s="22"/>
      <c r="K53" s="22"/>
      <c r="L53" s="22"/>
      <c r="M53" s="22"/>
      <c r="N53" s="22"/>
      <c r="O53" s="22"/>
      <c r="P53" s="22"/>
      <c r="Q53" s="22"/>
      <c r="R53" s="22"/>
      <c r="S53" s="22"/>
      <c r="T53" s="22"/>
      <c r="U53" s="22"/>
    </row>
    <row r="54" spans="3:21" ht="15" customHeight="1" x14ac:dyDescent="0.25">
      <c r="C54" s="22"/>
      <c r="D54" s="22"/>
      <c r="E54" s="22"/>
      <c r="F54" s="22"/>
      <c r="G54" s="22"/>
      <c r="H54" s="22"/>
      <c r="I54" s="22"/>
      <c r="J54" s="22"/>
      <c r="K54" s="22"/>
      <c r="L54" s="22"/>
      <c r="M54" s="22"/>
      <c r="N54" s="22"/>
      <c r="O54" s="22"/>
      <c r="P54" s="22"/>
      <c r="Q54" s="22"/>
      <c r="R54" s="22"/>
      <c r="S54" s="22"/>
      <c r="T54" s="22"/>
      <c r="U54" s="22"/>
    </row>
    <row r="55" spans="3:21" ht="15" customHeight="1" x14ac:dyDescent="0.25">
      <c r="C55" s="22"/>
      <c r="D55" s="22"/>
      <c r="E55" s="22"/>
      <c r="F55" s="22"/>
      <c r="G55" s="22"/>
      <c r="H55" s="22"/>
      <c r="I55" s="22"/>
      <c r="J55" s="22"/>
      <c r="K55" s="22"/>
      <c r="L55" s="22"/>
      <c r="M55" s="22"/>
      <c r="N55" s="22"/>
      <c r="O55" s="22"/>
      <c r="P55" s="22"/>
      <c r="Q55" s="22"/>
      <c r="R55" s="22"/>
      <c r="S55" s="22"/>
      <c r="T55" s="22"/>
      <c r="U55" s="22"/>
    </row>
    <row r="56" spans="3:21" ht="15" customHeight="1" x14ac:dyDescent="0.25">
      <c r="C56" s="22"/>
      <c r="D56" s="22"/>
      <c r="E56" s="22"/>
      <c r="F56" s="22"/>
      <c r="G56" s="22"/>
      <c r="H56" s="22"/>
      <c r="I56" s="22"/>
      <c r="J56" s="22"/>
      <c r="K56" s="22"/>
      <c r="L56" s="22"/>
      <c r="M56" s="22"/>
      <c r="N56" s="22"/>
      <c r="O56" s="22"/>
      <c r="P56" s="22"/>
      <c r="Q56" s="22"/>
      <c r="R56" s="22"/>
      <c r="S56" s="22"/>
      <c r="T56" s="22"/>
      <c r="U56" s="22"/>
    </row>
  </sheetData>
  <mergeCells count="1">
    <mergeCell ref="C3:U44"/>
  </mergeCells>
  <pageMargins left="0.7" right="0.7" top="0.75" bottom="0.75" header="0.3" footer="0.3"/>
  <pageSetup orientation="portrait" r:id="rId1"/>
  <drawing r:id="rId2"/>
  <legacyDrawing r:id="rId3"/>
  <oleObjects>
    <mc:AlternateContent xmlns:mc="http://schemas.openxmlformats.org/markup-compatibility/2006">
      <mc:Choice Requires="x14">
        <oleObject progId="Packager Shell Object" shapeId="8193" r:id="rId4">
          <objectPr defaultSize="0" r:id="rId5">
            <anchor moveWithCells="1">
              <from>
                <xdr:col>3</xdr:col>
                <xdr:colOff>466725</xdr:colOff>
                <xdr:row>53</xdr:row>
                <xdr:rowOff>47625</xdr:rowOff>
              </from>
              <to>
                <xdr:col>6</xdr:col>
                <xdr:colOff>600075</xdr:colOff>
                <xdr:row>55</xdr:row>
                <xdr:rowOff>180975</xdr:rowOff>
              </to>
            </anchor>
          </objectPr>
        </oleObject>
      </mc:Choice>
      <mc:Fallback>
        <oleObject progId="Packager Shell Object" shapeId="8193" r:id="rId4"/>
      </mc:Fallback>
    </mc:AlternateContent>
    <mc:AlternateContent xmlns:mc="http://schemas.openxmlformats.org/markup-compatibility/2006">
      <mc:Choice Requires="x14">
        <oleObject progId="Packager Shell Object" shapeId="8194" r:id="rId6">
          <objectPr defaultSize="0" r:id="rId7">
            <anchor moveWithCells="1">
              <from>
                <xdr:col>3</xdr:col>
                <xdr:colOff>400050</xdr:colOff>
                <xdr:row>58</xdr:row>
                <xdr:rowOff>19050</xdr:rowOff>
              </from>
              <to>
                <xdr:col>7</xdr:col>
                <xdr:colOff>104775</xdr:colOff>
                <xdr:row>60</xdr:row>
                <xdr:rowOff>152400</xdr:rowOff>
              </to>
            </anchor>
          </objectPr>
        </oleObject>
      </mc:Choice>
      <mc:Fallback>
        <oleObject progId="Packager Shell Object" shapeId="8194" r:id="rId6"/>
      </mc:Fallback>
    </mc:AlternateContent>
  </oleObjec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B07D7-8CCF-493A-93D5-37E1BAA43535}">
  <dimension ref="D1:H97"/>
  <sheetViews>
    <sheetView zoomScale="205" zoomScaleNormal="205" workbookViewId="0"/>
  </sheetViews>
  <sheetFormatPr defaultRowHeight="15" x14ac:dyDescent="0.25"/>
  <cols>
    <col min="1" max="1" width="11.5703125" customWidth="1"/>
    <col min="2" max="2" width="5.140625" customWidth="1"/>
    <col min="3" max="3" width="10" customWidth="1"/>
    <col min="4" max="4" width="16.85546875" bestFit="1" customWidth="1"/>
    <col min="5" max="5" width="17.5703125" bestFit="1" customWidth="1"/>
    <col min="6" max="6" width="15.28515625" bestFit="1" customWidth="1"/>
    <col min="7" max="7" width="12.42578125" bestFit="1" customWidth="1"/>
    <col min="8" max="8" width="11.140625" bestFit="1" customWidth="1"/>
  </cols>
  <sheetData>
    <row r="1" spans="4:5" ht="20.25" thickBot="1" x14ac:dyDescent="0.35">
      <c r="D1" s="15" t="s">
        <v>419</v>
      </c>
    </row>
    <row r="2" spans="4:5" ht="15.75" thickTop="1" x14ac:dyDescent="0.25">
      <c r="D2" s="6"/>
    </row>
    <row r="3" spans="4:5" ht="18" thickBot="1" x14ac:dyDescent="0.35">
      <c r="D3" s="14" t="s">
        <v>121</v>
      </c>
    </row>
    <row r="4" spans="4:5" ht="16.5" thickTop="1" thickBot="1" x14ac:dyDescent="0.3">
      <c r="D4" s="6"/>
    </row>
    <row r="5" spans="4:5" ht="17.25" thickBot="1" x14ac:dyDescent="0.3">
      <c r="D5" s="20" t="s">
        <v>49</v>
      </c>
      <c r="E5" s="20" t="s">
        <v>270</v>
      </c>
    </row>
    <row r="6" spans="4:5" x14ac:dyDescent="0.25">
      <c r="D6" s="35" t="s">
        <v>118</v>
      </c>
      <c r="E6" s="16"/>
    </row>
    <row r="7" spans="4:5" x14ac:dyDescent="0.25">
      <c r="D7" s="35" t="s">
        <v>119</v>
      </c>
      <c r="E7" s="16"/>
    </row>
    <row r="8" spans="4:5" x14ac:dyDescent="0.25">
      <c r="D8" s="35" t="s">
        <v>120</v>
      </c>
      <c r="E8" s="16"/>
    </row>
    <row r="10" spans="4:5" ht="18" thickBot="1" x14ac:dyDescent="0.35">
      <c r="D10" s="37" t="s">
        <v>426</v>
      </c>
    </row>
    <row r="11" spans="4:5" ht="16.5" thickTop="1" thickBot="1" x14ac:dyDescent="0.3"/>
    <row r="12" spans="4:5" ht="17.25" thickBot="1" x14ac:dyDescent="0.3">
      <c r="D12" s="20" t="s">
        <v>49</v>
      </c>
      <c r="E12" s="20" t="s">
        <v>270</v>
      </c>
    </row>
    <row r="13" spans="4:5" x14ac:dyDescent="0.25">
      <c r="D13" s="35" t="s">
        <v>122</v>
      </c>
      <c r="E13" s="16"/>
    </row>
    <row r="14" spans="4:5" x14ac:dyDescent="0.25">
      <c r="D14" s="35" t="s">
        <v>123</v>
      </c>
      <c r="E14" s="16"/>
    </row>
    <row r="15" spans="4:5" x14ac:dyDescent="0.25">
      <c r="D15" s="35" t="s">
        <v>124</v>
      </c>
      <c r="E15" s="16"/>
    </row>
    <row r="21" spans="4:5" ht="18" thickBot="1" x14ac:dyDescent="0.35">
      <c r="D21" s="37" t="s">
        <v>427</v>
      </c>
    </row>
    <row r="22" spans="4:5" ht="16.5" thickTop="1" thickBot="1" x14ac:dyDescent="0.3"/>
    <row r="23" spans="4:5" ht="17.25" thickBot="1" x14ac:dyDescent="0.3">
      <c r="D23" s="20" t="s">
        <v>49</v>
      </c>
      <c r="E23" s="20" t="s">
        <v>270</v>
      </c>
    </row>
    <row r="24" spans="4:5" x14ac:dyDescent="0.25">
      <c r="D24" s="16" t="s">
        <v>98</v>
      </c>
      <c r="E24" s="16"/>
    </row>
    <row r="25" spans="4:5" x14ac:dyDescent="0.25">
      <c r="D25" s="16" t="s">
        <v>99</v>
      </c>
      <c r="E25" s="16"/>
    </row>
    <row r="26" spans="4:5" x14ac:dyDescent="0.25">
      <c r="D26" s="16" t="s">
        <v>100</v>
      </c>
      <c r="E26" s="16"/>
    </row>
    <row r="27" spans="4:5" x14ac:dyDescent="0.25">
      <c r="D27" s="16" t="s">
        <v>101</v>
      </c>
      <c r="E27" s="16"/>
    </row>
    <row r="28" spans="4:5" x14ac:dyDescent="0.25">
      <c r="D28" s="16" t="s">
        <v>102</v>
      </c>
      <c r="E28" s="16"/>
    </row>
    <row r="29" spans="4:5" x14ac:dyDescent="0.25">
      <c r="D29" s="16" t="s">
        <v>103</v>
      </c>
      <c r="E29" s="16"/>
    </row>
    <row r="30" spans="4:5" x14ac:dyDescent="0.25">
      <c r="D30" s="16" t="s">
        <v>104</v>
      </c>
      <c r="E30" s="16"/>
    </row>
    <row r="31" spans="4:5" x14ac:dyDescent="0.25">
      <c r="D31" s="16" t="s">
        <v>105</v>
      </c>
      <c r="E31" s="16"/>
    </row>
    <row r="32" spans="4:5" x14ac:dyDescent="0.25">
      <c r="D32" s="16" t="s">
        <v>106</v>
      </c>
      <c r="E32" s="16"/>
    </row>
    <row r="36" spans="4:5" ht="18" thickBot="1" x14ac:dyDescent="0.35">
      <c r="D36" s="37" t="s">
        <v>428</v>
      </c>
    </row>
    <row r="37" spans="4:5" ht="16.5" thickTop="1" thickBot="1" x14ac:dyDescent="0.3">
      <c r="D37" s="6"/>
    </row>
    <row r="38" spans="4:5" ht="17.25" thickBot="1" x14ac:dyDescent="0.3">
      <c r="D38" s="20" t="s">
        <v>420</v>
      </c>
      <c r="E38" s="20" t="s">
        <v>270</v>
      </c>
    </row>
    <row r="39" spans="4:5" x14ac:dyDescent="0.25">
      <c r="D39" s="16" t="s">
        <v>117</v>
      </c>
      <c r="E39" s="16"/>
    </row>
    <row r="40" spans="4:5" x14ac:dyDescent="0.25">
      <c r="D40" s="16" t="s">
        <v>107</v>
      </c>
      <c r="E40" s="16"/>
    </row>
    <row r="41" spans="4:5" x14ac:dyDescent="0.25">
      <c r="D41" s="16" t="s">
        <v>108</v>
      </c>
      <c r="E41" s="16"/>
    </row>
    <row r="42" spans="4:5" x14ac:dyDescent="0.25">
      <c r="D42" s="16" t="s">
        <v>109</v>
      </c>
      <c r="E42" s="16"/>
    </row>
    <row r="43" spans="4:5" x14ac:dyDescent="0.25">
      <c r="D43" s="16" t="s">
        <v>110</v>
      </c>
      <c r="E43" s="16"/>
    </row>
    <row r="44" spans="4:5" x14ac:dyDescent="0.25">
      <c r="D44" s="16" t="s">
        <v>111</v>
      </c>
      <c r="E44" s="16"/>
    </row>
    <row r="45" spans="4:5" x14ac:dyDescent="0.25">
      <c r="D45" s="16" t="s">
        <v>112</v>
      </c>
      <c r="E45" s="16"/>
    </row>
    <row r="46" spans="4:5" x14ac:dyDescent="0.25">
      <c r="D46" s="16" t="s">
        <v>113</v>
      </c>
      <c r="E46" s="16"/>
    </row>
    <row r="47" spans="4:5" x14ac:dyDescent="0.25">
      <c r="D47" s="16" t="s">
        <v>114</v>
      </c>
      <c r="E47" s="16"/>
    </row>
    <row r="48" spans="4:5" x14ac:dyDescent="0.25">
      <c r="D48" s="16" t="s">
        <v>115</v>
      </c>
      <c r="E48" s="16"/>
    </row>
    <row r="49" spans="4:5" x14ac:dyDescent="0.25">
      <c r="D49" s="16" t="s">
        <v>116</v>
      </c>
      <c r="E49" s="16"/>
    </row>
    <row r="52" spans="4:5" ht="18" thickBot="1" x14ac:dyDescent="0.35">
      <c r="D52" s="37" t="s">
        <v>426</v>
      </c>
    </row>
    <row r="53" spans="4:5" ht="16.5" thickTop="1" thickBot="1" x14ac:dyDescent="0.3"/>
    <row r="54" spans="4:5" ht="17.25" thickBot="1" x14ac:dyDescent="0.3">
      <c r="D54" s="20" t="s">
        <v>49</v>
      </c>
      <c r="E54" s="20" t="s">
        <v>270</v>
      </c>
    </row>
    <row r="55" spans="4:5" x14ac:dyDescent="0.25">
      <c r="D55" s="35" t="s">
        <v>122</v>
      </c>
      <c r="E55" s="16"/>
    </row>
    <row r="56" spans="4:5" x14ac:dyDescent="0.25">
      <c r="D56" s="35" t="s">
        <v>123</v>
      </c>
      <c r="E56" s="16"/>
    </row>
    <row r="57" spans="4:5" x14ac:dyDescent="0.25">
      <c r="D57" s="35" t="s">
        <v>124</v>
      </c>
      <c r="E57" s="16"/>
    </row>
    <row r="61" spans="4:5" ht="18" thickBot="1" x14ac:dyDescent="0.35">
      <c r="D61" s="37" t="s">
        <v>429</v>
      </c>
    </row>
    <row r="62" spans="4:5" ht="16.5" thickTop="1" thickBot="1" x14ac:dyDescent="0.3"/>
    <row r="63" spans="4:5" ht="17.25" thickBot="1" x14ac:dyDescent="0.3">
      <c r="D63" s="20" t="s">
        <v>137</v>
      </c>
      <c r="E63" s="20" t="s">
        <v>270</v>
      </c>
    </row>
    <row r="64" spans="4:5" x14ac:dyDescent="0.25">
      <c r="D64" s="35" t="s">
        <v>125</v>
      </c>
      <c r="E64" s="16"/>
    </row>
    <row r="65" spans="4:5" x14ac:dyDescent="0.25">
      <c r="D65" s="35" t="s">
        <v>126</v>
      </c>
      <c r="E65" s="16"/>
    </row>
    <row r="66" spans="4:5" x14ac:dyDescent="0.25">
      <c r="D66" s="35" t="s">
        <v>127</v>
      </c>
      <c r="E66" s="16"/>
    </row>
    <row r="67" spans="4:5" x14ac:dyDescent="0.25">
      <c r="D67" s="35" t="s">
        <v>128</v>
      </c>
      <c r="E67" s="16"/>
    </row>
    <row r="68" spans="4:5" x14ac:dyDescent="0.25">
      <c r="D68" s="35" t="s">
        <v>129</v>
      </c>
      <c r="E68" s="16"/>
    </row>
    <row r="69" spans="4:5" x14ac:dyDescent="0.25">
      <c r="D69" s="35" t="s">
        <v>130</v>
      </c>
      <c r="E69" s="16"/>
    </row>
    <row r="70" spans="4:5" x14ac:dyDescent="0.25">
      <c r="D70" s="35" t="s">
        <v>131</v>
      </c>
      <c r="E70" s="16"/>
    </row>
    <row r="71" spans="4:5" x14ac:dyDescent="0.25">
      <c r="D71" s="35" t="s">
        <v>132</v>
      </c>
      <c r="E71" s="16"/>
    </row>
    <row r="72" spans="4:5" x14ac:dyDescent="0.25">
      <c r="D72" s="35" t="s">
        <v>133</v>
      </c>
      <c r="E72" s="16"/>
    </row>
    <row r="73" spans="4:5" x14ac:dyDescent="0.25">
      <c r="D73" s="35" t="s">
        <v>134</v>
      </c>
      <c r="E73" s="16"/>
    </row>
    <row r="74" spans="4:5" x14ac:dyDescent="0.25">
      <c r="D74" s="35" t="s">
        <v>135</v>
      </c>
      <c r="E74" s="16"/>
    </row>
    <row r="75" spans="4:5" x14ac:dyDescent="0.25">
      <c r="D75" s="35" t="s">
        <v>136</v>
      </c>
      <c r="E75" s="16"/>
    </row>
    <row r="84" spans="4:8" x14ac:dyDescent="0.25">
      <c r="D84" s="6" t="s">
        <v>150</v>
      </c>
    </row>
    <row r="85" spans="4:8" ht="18" thickBot="1" x14ac:dyDescent="0.35">
      <c r="D85" s="37" t="s">
        <v>147</v>
      </c>
    </row>
    <row r="86" spans="4:8" ht="15.75" thickTop="1" x14ac:dyDescent="0.25">
      <c r="D86" s="12"/>
    </row>
    <row r="87" spans="4:8" ht="15.75" thickBot="1" x14ac:dyDescent="0.3">
      <c r="D87" s="12"/>
      <c r="E87" s="6" t="s">
        <v>257</v>
      </c>
      <c r="F87" s="6" t="s">
        <v>258</v>
      </c>
      <c r="G87" s="6" t="s">
        <v>421</v>
      </c>
      <c r="H87" s="6" t="s">
        <v>421</v>
      </c>
    </row>
    <row r="88" spans="4:8" ht="16.5" thickTop="1" thickBot="1" x14ac:dyDescent="0.3">
      <c r="D88" s="36" t="s">
        <v>422</v>
      </c>
      <c r="E88" s="36" t="s">
        <v>256</v>
      </c>
      <c r="F88" s="36" t="s">
        <v>259</v>
      </c>
      <c r="G88" s="36" t="s">
        <v>148</v>
      </c>
      <c r="H88" s="36" t="s">
        <v>149</v>
      </c>
    </row>
    <row r="89" spans="4:8" ht="15.75" thickTop="1" x14ac:dyDescent="0.25">
      <c r="D89" s="16" t="s">
        <v>138</v>
      </c>
      <c r="E89" s="16"/>
      <c r="F89" s="16"/>
      <c r="G89" s="16"/>
      <c r="H89" s="16"/>
    </row>
    <row r="90" spans="4:8" x14ac:dyDescent="0.25">
      <c r="D90" s="16" t="s">
        <v>139</v>
      </c>
      <c r="E90" s="16"/>
      <c r="F90" s="16"/>
      <c r="G90" s="16"/>
      <c r="H90" s="16"/>
    </row>
    <row r="91" spans="4:8" x14ac:dyDescent="0.25">
      <c r="D91" s="16" t="s">
        <v>140</v>
      </c>
      <c r="E91" s="16"/>
      <c r="F91" s="16"/>
      <c r="G91" s="16"/>
      <c r="H91" s="16"/>
    </row>
    <row r="92" spans="4:8" x14ac:dyDescent="0.25">
      <c r="D92" s="16" t="s">
        <v>141</v>
      </c>
      <c r="E92" s="16"/>
      <c r="F92" s="16"/>
      <c r="G92" s="16"/>
      <c r="H92" s="16"/>
    </row>
    <row r="93" spans="4:8" x14ac:dyDescent="0.25">
      <c r="D93" s="16" t="s">
        <v>142</v>
      </c>
      <c r="E93" s="16"/>
      <c r="F93" s="16"/>
      <c r="G93" s="16"/>
      <c r="H93" s="16"/>
    </row>
    <row r="94" spans="4:8" x14ac:dyDescent="0.25">
      <c r="D94" s="16" t="s">
        <v>143</v>
      </c>
      <c r="E94" s="16"/>
      <c r="F94" s="16"/>
      <c r="G94" s="16"/>
      <c r="H94" s="16"/>
    </row>
    <row r="95" spans="4:8" x14ac:dyDescent="0.25">
      <c r="D95" s="16" t="s">
        <v>144</v>
      </c>
      <c r="E95" s="16"/>
      <c r="F95" s="16"/>
      <c r="G95" s="16"/>
      <c r="H95" s="16"/>
    </row>
    <row r="96" spans="4:8" x14ac:dyDescent="0.25">
      <c r="D96" s="16" t="s">
        <v>145</v>
      </c>
      <c r="E96" s="16"/>
      <c r="F96" s="16"/>
      <c r="G96" s="16"/>
      <c r="H96" s="16"/>
    </row>
    <row r="97" spans="4:8" x14ac:dyDescent="0.25">
      <c r="D97" s="16" t="s">
        <v>146</v>
      </c>
      <c r="E97" s="16"/>
      <c r="F97" s="16"/>
      <c r="G97" s="16"/>
      <c r="H97" s="16"/>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A48E6-A4F2-4482-A298-83D1DC69FB78}">
  <dimension ref="D1:H97"/>
  <sheetViews>
    <sheetView zoomScale="205" zoomScaleNormal="205" workbookViewId="0"/>
  </sheetViews>
  <sheetFormatPr defaultRowHeight="15" x14ac:dyDescent="0.25"/>
  <cols>
    <col min="3" max="3" width="3.140625" customWidth="1"/>
    <col min="4" max="4" width="16.85546875" bestFit="1" customWidth="1"/>
    <col min="5" max="5" width="17.5703125" bestFit="1" customWidth="1"/>
    <col min="6" max="6" width="15.28515625" bestFit="1" customWidth="1"/>
    <col min="7" max="7" width="12.42578125" bestFit="1" customWidth="1"/>
    <col min="8" max="8" width="11.140625" bestFit="1" customWidth="1"/>
  </cols>
  <sheetData>
    <row r="1" spans="4:5" ht="20.25" thickBot="1" x14ac:dyDescent="0.35">
      <c r="D1" s="15" t="s">
        <v>419</v>
      </c>
    </row>
    <row r="2" spans="4:5" ht="15.75" thickTop="1" x14ac:dyDescent="0.25">
      <c r="D2" s="6"/>
    </row>
    <row r="3" spans="4:5" ht="18" thickBot="1" x14ac:dyDescent="0.35">
      <c r="D3" s="14" t="s">
        <v>121</v>
      </c>
    </row>
    <row r="4" spans="4:5" ht="16.5" thickTop="1" thickBot="1" x14ac:dyDescent="0.3">
      <c r="D4" s="6"/>
    </row>
    <row r="5" spans="4:5" ht="17.25" thickBot="1" x14ac:dyDescent="0.3">
      <c r="D5" s="20" t="s">
        <v>49</v>
      </c>
      <c r="E5" s="20" t="s">
        <v>270</v>
      </c>
    </row>
    <row r="6" spans="4:5" x14ac:dyDescent="0.25">
      <c r="D6" s="35" t="s">
        <v>118</v>
      </c>
      <c r="E6" s="16" t="str">
        <f>SUBSTITUTE(D6,"Sales","Cost")</f>
        <v>Cost Data</v>
      </c>
    </row>
    <row r="7" spans="4:5" x14ac:dyDescent="0.25">
      <c r="D7" s="35" t="s">
        <v>119</v>
      </c>
      <c r="E7" s="16" t="str">
        <f t="shared" ref="E7:E8" si="0">SUBSTITUTE(D7,"Sales","Cost")</f>
        <v>Cost Forecast</v>
      </c>
    </row>
    <row r="8" spans="4:5" x14ac:dyDescent="0.25">
      <c r="D8" s="35" t="s">
        <v>120</v>
      </c>
      <c r="E8" s="16" t="str">
        <f t="shared" si="0"/>
        <v>Cost Report</v>
      </c>
    </row>
    <row r="10" spans="4:5" ht="18" thickBot="1" x14ac:dyDescent="0.35">
      <c r="D10" s="37" t="s">
        <v>426</v>
      </c>
    </row>
    <row r="11" spans="4:5" ht="16.5" thickTop="1" thickBot="1" x14ac:dyDescent="0.3"/>
    <row r="12" spans="4:5" ht="17.25" thickBot="1" x14ac:dyDescent="0.3">
      <c r="D12" s="20" t="s">
        <v>49</v>
      </c>
      <c r="E12" s="20" t="s">
        <v>270</v>
      </c>
    </row>
    <row r="13" spans="4:5" x14ac:dyDescent="0.25">
      <c r="D13" s="35" t="s">
        <v>122</v>
      </c>
      <c r="E13" s="16" t="str">
        <f>SUBSTITUTE(D13,"2","3",1)</f>
        <v>Quarter 3, 2024</v>
      </c>
    </row>
    <row r="14" spans="4:5" x14ac:dyDescent="0.25">
      <c r="D14" s="35" t="s">
        <v>123</v>
      </c>
      <c r="E14" s="16" t="str">
        <f t="shared" ref="E14:E15" si="1">SUBSTITUTE(D14,"2","3",1)</f>
        <v>Quarter 3, 2025</v>
      </c>
    </row>
    <row r="15" spans="4:5" x14ac:dyDescent="0.25">
      <c r="D15" s="35" t="s">
        <v>124</v>
      </c>
      <c r="E15" s="16" t="str">
        <f t="shared" si="1"/>
        <v>Quarter 3, 2026</v>
      </c>
    </row>
    <row r="21" spans="4:5" ht="18" thickBot="1" x14ac:dyDescent="0.35">
      <c r="D21" s="37" t="s">
        <v>427</v>
      </c>
    </row>
    <row r="22" spans="4:5" ht="16.5" thickTop="1" thickBot="1" x14ac:dyDescent="0.3"/>
    <row r="23" spans="4:5" ht="17.25" thickBot="1" x14ac:dyDescent="0.3">
      <c r="D23" s="20" t="s">
        <v>49</v>
      </c>
      <c r="E23" s="20" t="s">
        <v>270</v>
      </c>
    </row>
    <row r="24" spans="4:5" x14ac:dyDescent="0.25">
      <c r="D24" s="16" t="s">
        <v>98</v>
      </c>
      <c r="E24" s="16" t="str">
        <f>SUBSTITUTE(D24," ",", ")</f>
        <v>Miller, Ethan</v>
      </c>
    </row>
    <row r="25" spans="4:5" x14ac:dyDescent="0.25">
      <c r="D25" s="16" t="s">
        <v>99</v>
      </c>
      <c r="E25" s="16" t="str">
        <f t="shared" ref="E25:E32" si="2">SUBSTITUTE(D25," ",", ")</f>
        <v>Martin, Michael</v>
      </c>
    </row>
    <row r="26" spans="4:5" x14ac:dyDescent="0.25">
      <c r="D26" s="16" t="s">
        <v>100</v>
      </c>
      <c r="E26" s="16" t="str">
        <f t="shared" si="2"/>
        <v>Li, James</v>
      </c>
    </row>
    <row r="27" spans="4:5" x14ac:dyDescent="0.25">
      <c r="D27" s="16" t="s">
        <v>101</v>
      </c>
      <c r="E27" s="16" t="str">
        <f t="shared" si="2"/>
        <v>Lee, Joseph</v>
      </c>
    </row>
    <row r="28" spans="4:5" x14ac:dyDescent="0.25">
      <c r="D28" s="16" t="s">
        <v>102</v>
      </c>
      <c r="E28" s="16" t="str">
        <f t="shared" si="2"/>
        <v>Lam, Robert</v>
      </c>
    </row>
    <row r="29" spans="4:5" x14ac:dyDescent="0.25">
      <c r="D29" s="16" t="s">
        <v>103</v>
      </c>
      <c r="E29" s="16" t="str">
        <f t="shared" si="2"/>
        <v>Jones, Jack</v>
      </c>
    </row>
    <row r="30" spans="4:5" x14ac:dyDescent="0.25">
      <c r="D30" s="16" t="s">
        <v>104</v>
      </c>
      <c r="E30" s="16" t="str">
        <f t="shared" si="2"/>
        <v>Jones, William</v>
      </c>
    </row>
    <row r="31" spans="4:5" x14ac:dyDescent="0.25">
      <c r="D31" s="16" t="s">
        <v>105</v>
      </c>
      <c r="E31" s="16" t="str">
        <f t="shared" si="2"/>
        <v>Johnson, Liam</v>
      </c>
    </row>
    <row r="32" spans="4:5" x14ac:dyDescent="0.25">
      <c r="D32" s="16" t="s">
        <v>106</v>
      </c>
      <c r="E32" s="16" t="str">
        <f t="shared" si="2"/>
        <v>Gelbero, William</v>
      </c>
    </row>
    <row r="36" spans="4:5" ht="18" thickBot="1" x14ac:dyDescent="0.35">
      <c r="D36" s="37" t="s">
        <v>428</v>
      </c>
    </row>
    <row r="37" spans="4:5" ht="16.5" thickTop="1" thickBot="1" x14ac:dyDescent="0.3">
      <c r="D37" s="6"/>
    </row>
    <row r="38" spans="4:5" ht="17.25" thickBot="1" x14ac:dyDescent="0.3">
      <c r="D38" s="20" t="s">
        <v>420</v>
      </c>
      <c r="E38" s="20" t="s">
        <v>270</v>
      </c>
    </row>
    <row r="39" spans="4:5" x14ac:dyDescent="0.25">
      <c r="D39" s="16" t="s">
        <v>117</v>
      </c>
      <c r="E39" s="16" t="str">
        <f>SUBSTITUTE(SUBSTITUTE(SUBSTITUTE(D39,"(",""),   ") ",""),  "-","")</f>
        <v>6473256500</v>
      </c>
    </row>
    <row r="40" spans="4:5" x14ac:dyDescent="0.25">
      <c r="D40" s="16" t="s">
        <v>107</v>
      </c>
      <c r="E40" s="16" t="str">
        <f t="shared" ref="E40:E49" si="3">SUBSTITUTE(SUBSTITUTE(SUBSTITUTE(D40,"(",""),   ") ",""),  "-","")</f>
        <v>5599699229</v>
      </c>
    </row>
    <row r="41" spans="4:5" x14ac:dyDescent="0.25">
      <c r="D41" s="16" t="s">
        <v>108</v>
      </c>
      <c r="E41" s="16" t="str">
        <f t="shared" si="3"/>
        <v>7164081779</v>
      </c>
    </row>
    <row r="42" spans="4:5" x14ac:dyDescent="0.25">
      <c r="D42" s="16" t="s">
        <v>109</v>
      </c>
      <c r="E42" s="16" t="str">
        <f t="shared" si="3"/>
        <v>8573193198</v>
      </c>
    </row>
    <row r="43" spans="4:5" x14ac:dyDescent="0.25">
      <c r="D43" s="16" t="s">
        <v>110</v>
      </c>
      <c r="E43" s="16" t="str">
        <f t="shared" si="3"/>
        <v>6896372404</v>
      </c>
    </row>
    <row r="44" spans="4:5" x14ac:dyDescent="0.25">
      <c r="D44" s="16" t="s">
        <v>111</v>
      </c>
      <c r="E44" s="16" t="str">
        <f t="shared" si="3"/>
        <v>8599845693</v>
      </c>
    </row>
    <row r="45" spans="4:5" x14ac:dyDescent="0.25">
      <c r="D45" s="16" t="s">
        <v>112</v>
      </c>
      <c r="E45" s="16" t="str">
        <f t="shared" si="3"/>
        <v>7207262113</v>
      </c>
    </row>
    <row r="46" spans="4:5" x14ac:dyDescent="0.25">
      <c r="D46" s="16" t="s">
        <v>113</v>
      </c>
      <c r="E46" s="16" t="str">
        <f t="shared" si="3"/>
        <v>2695637889</v>
      </c>
    </row>
    <row r="47" spans="4:5" x14ac:dyDescent="0.25">
      <c r="D47" s="16" t="s">
        <v>114</v>
      </c>
      <c r="E47" s="16" t="str">
        <f t="shared" si="3"/>
        <v>7754875767</v>
      </c>
    </row>
    <row r="48" spans="4:5" x14ac:dyDescent="0.25">
      <c r="D48" s="16" t="s">
        <v>115</v>
      </c>
      <c r="E48" s="16" t="str">
        <f t="shared" si="3"/>
        <v>3395293505</v>
      </c>
    </row>
    <row r="49" spans="4:5" x14ac:dyDescent="0.25">
      <c r="D49" s="16" t="s">
        <v>116</v>
      </c>
      <c r="E49" s="16" t="str">
        <f t="shared" si="3"/>
        <v>3124883999</v>
      </c>
    </row>
    <row r="52" spans="4:5" ht="18" thickBot="1" x14ac:dyDescent="0.35">
      <c r="D52" s="37" t="s">
        <v>426</v>
      </c>
    </row>
    <row r="53" spans="4:5" ht="16.5" thickTop="1" thickBot="1" x14ac:dyDescent="0.3"/>
    <row r="54" spans="4:5" ht="17.25" thickBot="1" x14ac:dyDescent="0.3">
      <c r="D54" s="20" t="s">
        <v>49</v>
      </c>
      <c r="E54" s="20" t="s">
        <v>270</v>
      </c>
    </row>
    <row r="55" spans="4:5" x14ac:dyDescent="0.25">
      <c r="D55" s="35" t="s">
        <v>122</v>
      </c>
      <c r="E55" s="16" t="str">
        <f>REPLACE(D55,9,1,"3")</f>
        <v>Quarter 3, 2024</v>
      </c>
    </row>
    <row r="56" spans="4:5" x14ac:dyDescent="0.25">
      <c r="D56" s="35" t="s">
        <v>123</v>
      </c>
      <c r="E56" s="16" t="str">
        <f t="shared" ref="E56:E57" si="4">REPLACE(D56,9,1,"3")</f>
        <v>Quarter 3, 2025</v>
      </c>
    </row>
    <row r="57" spans="4:5" x14ac:dyDescent="0.25">
      <c r="D57" s="35" t="s">
        <v>124</v>
      </c>
      <c r="E57" s="16" t="str">
        <f t="shared" si="4"/>
        <v>Quarter 3, 2026</v>
      </c>
    </row>
    <row r="61" spans="4:5" ht="18" thickBot="1" x14ac:dyDescent="0.35">
      <c r="D61" s="37" t="s">
        <v>429</v>
      </c>
    </row>
    <row r="62" spans="4:5" ht="16.5" thickTop="1" thickBot="1" x14ac:dyDescent="0.3"/>
    <row r="63" spans="4:5" ht="17.25" thickBot="1" x14ac:dyDescent="0.3">
      <c r="D63" s="20" t="s">
        <v>137</v>
      </c>
      <c r="E63" s="20" t="s">
        <v>270</v>
      </c>
    </row>
    <row r="64" spans="4:5" x14ac:dyDescent="0.25">
      <c r="D64" s="35" t="s">
        <v>125</v>
      </c>
      <c r="E64" s="16" t="str">
        <f>REPLACE(D64,6,6,"***")</f>
        <v>ID #-***7890</v>
      </c>
    </row>
    <row r="65" spans="4:5" x14ac:dyDescent="0.25">
      <c r="D65" s="35" t="s">
        <v>126</v>
      </c>
      <c r="E65" s="16" t="str">
        <f t="shared" ref="E65:E75" si="5">REPLACE(D65,6,6,"***")</f>
        <v>ID #-***6500</v>
      </c>
    </row>
    <row r="66" spans="4:5" x14ac:dyDescent="0.25">
      <c r="D66" s="35" t="s">
        <v>127</v>
      </c>
      <c r="E66" s="16" t="str">
        <f t="shared" si="5"/>
        <v>ID #-***9229</v>
      </c>
    </row>
    <row r="67" spans="4:5" x14ac:dyDescent="0.25">
      <c r="D67" s="35" t="s">
        <v>128</v>
      </c>
      <c r="E67" s="16" t="str">
        <f t="shared" si="5"/>
        <v>ID #-***1779</v>
      </c>
    </row>
    <row r="68" spans="4:5" x14ac:dyDescent="0.25">
      <c r="D68" s="35" t="s">
        <v>129</v>
      </c>
      <c r="E68" s="16" t="str">
        <f t="shared" si="5"/>
        <v>ID #-***3198</v>
      </c>
    </row>
    <row r="69" spans="4:5" x14ac:dyDescent="0.25">
      <c r="D69" s="35" t="s">
        <v>130</v>
      </c>
      <c r="E69" s="16" t="str">
        <f t="shared" si="5"/>
        <v>ID #-***2404</v>
      </c>
    </row>
    <row r="70" spans="4:5" x14ac:dyDescent="0.25">
      <c r="D70" s="35" t="s">
        <v>131</v>
      </c>
      <c r="E70" s="16" t="str">
        <f t="shared" si="5"/>
        <v>ID #-***5693</v>
      </c>
    </row>
    <row r="71" spans="4:5" x14ac:dyDescent="0.25">
      <c r="D71" s="35" t="s">
        <v>132</v>
      </c>
      <c r="E71" s="16" t="str">
        <f t="shared" si="5"/>
        <v>ID #-***2113</v>
      </c>
    </row>
    <row r="72" spans="4:5" x14ac:dyDescent="0.25">
      <c r="D72" s="35" t="s">
        <v>133</v>
      </c>
      <c r="E72" s="16" t="str">
        <f t="shared" si="5"/>
        <v>ID #-***7889</v>
      </c>
    </row>
    <row r="73" spans="4:5" x14ac:dyDescent="0.25">
      <c r="D73" s="35" t="s">
        <v>134</v>
      </c>
      <c r="E73" s="16" t="str">
        <f t="shared" si="5"/>
        <v>ID #-***5767</v>
      </c>
    </row>
    <row r="74" spans="4:5" x14ac:dyDescent="0.25">
      <c r="D74" s="35" t="s">
        <v>135</v>
      </c>
      <c r="E74" s="16" t="str">
        <f t="shared" si="5"/>
        <v>ID #-***3505</v>
      </c>
    </row>
    <row r="75" spans="4:5" x14ac:dyDescent="0.25">
      <c r="D75" s="35" t="s">
        <v>136</v>
      </c>
      <c r="E75" s="16" t="str">
        <f t="shared" si="5"/>
        <v>ID #-***3999</v>
      </c>
    </row>
    <row r="84" spans="4:8" x14ac:dyDescent="0.25">
      <c r="D84" s="6" t="s">
        <v>150</v>
      </c>
    </row>
    <row r="85" spans="4:8" ht="18" thickBot="1" x14ac:dyDescent="0.35">
      <c r="D85" s="37" t="s">
        <v>147</v>
      </c>
    </row>
    <row r="86" spans="4:8" ht="15.75" thickTop="1" x14ac:dyDescent="0.25">
      <c r="D86" s="12"/>
    </row>
    <row r="87" spans="4:8" ht="15.75" thickBot="1" x14ac:dyDescent="0.3">
      <c r="D87" s="12"/>
      <c r="E87" s="6" t="s">
        <v>257</v>
      </c>
      <c r="F87" s="6" t="s">
        <v>258</v>
      </c>
      <c r="G87" s="6" t="s">
        <v>421</v>
      </c>
      <c r="H87" s="6" t="s">
        <v>421</v>
      </c>
    </row>
    <row r="88" spans="4:8" ht="16.5" thickTop="1" thickBot="1" x14ac:dyDescent="0.3">
      <c r="D88" s="36" t="s">
        <v>422</v>
      </c>
      <c r="E88" s="36" t="s">
        <v>256</v>
      </c>
      <c r="F88" s="36" t="s">
        <v>259</v>
      </c>
      <c r="G88" s="36" t="s">
        <v>148</v>
      </c>
      <c r="H88" s="36" t="s">
        <v>149</v>
      </c>
    </row>
    <row r="89" spans="4:8" ht="15.75" thickTop="1" x14ac:dyDescent="0.25">
      <c r="D89" s="16" t="s">
        <v>138</v>
      </c>
      <c r="E89" s="16" t="str">
        <f>LEFT(D89,FIND(",",D89)-1)</f>
        <v>Miller</v>
      </c>
      <c r="F89" s="16" t="str">
        <f>REPLACE(D89,1,FIND(",",D89)+1,"")</f>
        <v>Ethan</v>
      </c>
      <c r="G89" s="16" t="str">
        <f>REPLACE(D89,1,FIND(",",D89)+1,"")&amp;" "&amp;LEFT(D89,FIND(",",D89)-1)</f>
        <v>Ethan Miller</v>
      </c>
      <c r="H89" s="16" t="str">
        <f>_xlfn.CONCAT(REPLACE(D89,1,FIND(",",D89)+1,"")," ",LEFT(D89,FIND(",",D89)-1))</f>
        <v>Ethan Miller</v>
      </c>
    </row>
    <row r="90" spans="4:8" x14ac:dyDescent="0.25">
      <c r="D90" s="16" t="s">
        <v>139</v>
      </c>
      <c r="E90" s="16" t="str">
        <f t="shared" ref="E90:E97" si="6">LEFT(D90,FIND(",",D90)-1)</f>
        <v>Martin</v>
      </c>
      <c r="F90" s="16" t="str">
        <f t="shared" ref="F90:F97" si="7">REPLACE(D90,1,FIND(",",D90)+1,"")</f>
        <v>Michael</v>
      </c>
      <c r="G90" s="16" t="str">
        <f t="shared" ref="G90:G97" si="8">REPLACE(D90,1,FIND(",",D90)+1,"")&amp;" "&amp;LEFT(D90,FIND(",",D90)-1)</f>
        <v>Michael Martin</v>
      </c>
      <c r="H90" s="16" t="str">
        <f t="shared" ref="H90:H97" si="9">_xlfn.CONCAT(REPLACE(D90,1,FIND(",",D90)+1,"")," ",LEFT(D90,FIND(",",D90)-1))</f>
        <v>Michael Martin</v>
      </c>
    </row>
    <row r="91" spans="4:8" x14ac:dyDescent="0.25">
      <c r="D91" s="16" t="s">
        <v>140</v>
      </c>
      <c r="E91" s="16" t="str">
        <f t="shared" si="6"/>
        <v>Li</v>
      </c>
      <c r="F91" s="16" t="str">
        <f t="shared" si="7"/>
        <v>James</v>
      </c>
      <c r="G91" s="16" t="str">
        <f t="shared" si="8"/>
        <v>James Li</v>
      </c>
      <c r="H91" s="16" t="str">
        <f t="shared" si="9"/>
        <v>James Li</v>
      </c>
    </row>
    <row r="92" spans="4:8" x14ac:dyDescent="0.25">
      <c r="D92" s="16" t="s">
        <v>141</v>
      </c>
      <c r="E92" s="16" t="str">
        <f t="shared" si="6"/>
        <v>Lee</v>
      </c>
      <c r="F92" s="16" t="str">
        <f t="shared" si="7"/>
        <v>Joseph</v>
      </c>
      <c r="G92" s="16" t="str">
        <f t="shared" si="8"/>
        <v>Joseph Lee</v>
      </c>
      <c r="H92" s="16" t="str">
        <f t="shared" si="9"/>
        <v>Joseph Lee</v>
      </c>
    </row>
    <row r="93" spans="4:8" x14ac:dyDescent="0.25">
      <c r="D93" s="16" t="s">
        <v>142</v>
      </c>
      <c r="E93" s="16" t="str">
        <f t="shared" si="6"/>
        <v>Lam</v>
      </c>
      <c r="F93" s="16" t="str">
        <f t="shared" si="7"/>
        <v>Robert</v>
      </c>
      <c r="G93" s="16" t="str">
        <f t="shared" si="8"/>
        <v>Robert Lam</v>
      </c>
      <c r="H93" s="16" t="str">
        <f t="shared" si="9"/>
        <v>Robert Lam</v>
      </c>
    </row>
    <row r="94" spans="4:8" x14ac:dyDescent="0.25">
      <c r="D94" s="16" t="s">
        <v>143</v>
      </c>
      <c r="E94" s="16" t="str">
        <f t="shared" si="6"/>
        <v>Jones</v>
      </c>
      <c r="F94" s="16" t="str">
        <f t="shared" si="7"/>
        <v>Jack</v>
      </c>
      <c r="G94" s="16" t="str">
        <f t="shared" si="8"/>
        <v>Jack Jones</v>
      </c>
      <c r="H94" s="16" t="str">
        <f t="shared" si="9"/>
        <v>Jack Jones</v>
      </c>
    </row>
    <row r="95" spans="4:8" x14ac:dyDescent="0.25">
      <c r="D95" s="16" t="s">
        <v>144</v>
      </c>
      <c r="E95" s="16" t="str">
        <f t="shared" si="6"/>
        <v>Jones</v>
      </c>
      <c r="F95" s="16" t="str">
        <f t="shared" si="7"/>
        <v>William</v>
      </c>
      <c r="G95" s="16" t="str">
        <f t="shared" si="8"/>
        <v>William Jones</v>
      </c>
      <c r="H95" s="16" t="str">
        <f t="shared" si="9"/>
        <v>William Jones</v>
      </c>
    </row>
    <row r="96" spans="4:8" x14ac:dyDescent="0.25">
      <c r="D96" s="16" t="s">
        <v>145</v>
      </c>
      <c r="E96" s="16" t="str">
        <f t="shared" si="6"/>
        <v>Johnson</v>
      </c>
      <c r="F96" s="16" t="str">
        <f t="shared" si="7"/>
        <v>Liam</v>
      </c>
      <c r="G96" s="16" t="str">
        <f t="shared" si="8"/>
        <v>Liam Johnson</v>
      </c>
      <c r="H96" s="16" t="str">
        <f t="shared" si="9"/>
        <v>Liam Johnson</v>
      </c>
    </row>
    <row r="97" spans="4:8" x14ac:dyDescent="0.25">
      <c r="D97" s="16" t="s">
        <v>146</v>
      </c>
      <c r="E97" s="16" t="str">
        <f t="shared" si="6"/>
        <v>Gelbero</v>
      </c>
      <c r="F97" s="16" t="str">
        <f t="shared" si="7"/>
        <v>William</v>
      </c>
      <c r="G97" s="16" t="str">
        <f t="shared" si="8"/>
        <v>William Gelbero</v>
      </c>
      <c r="H97" s="16" t="str">
        <f t="shared" si="9"/>
        <v>William Gelbero</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CB934-9A29-4D77-B59D-CC5A455962E0}">
  <dimension ref="C1:U67"/>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7" customFormat="1" ht="44.25" customHeight="1" thickBot="1" x14ac:dyDescent="0.3">
      <c r="I1" s="9" t="s">
        <v>278</v>
      </c>
    </row>
    <row r="3" spans="3:21" ht="15" customHeight="1" x14ac:dyDescent="0.25">
      <c r="C3" s="69" t="s">
        <v>282</v>
      </c>
      <c r="D3" s="70"/>
      <c r="E3" s="70"/>
      <c r="F3" s="70"/>
      <c r="G3" s="70"/>
      <c r="H3" s="70"/>
      <c r="I3" s="70"/>
      <c r="J3" s="70"/>
      <c r="K3" s="70"/>
      <c r="L3" s="70"/>
      <c r="M3" s="70"/>
      <c r="N3" s="70"/>
      <c r="O3" s="70"/>
      <c r="P3" s="70"/>
      <c r="Q3" s="70"/>
      <c r="R3" s="70"/>
      <c r="S3" s="70"/>
      <c r="T3" s="70"/>
      <c r="U3" s="71"/>
    </row>
    <row r="4" spans="3:21" ht="15" customHeight="1" x14ac:dyDescent="0.25">
      <c r="C4" s="72"/>
      <c r="D4" s="73"/>
      <c r="E4" s="73"/>
      <c r="F4" s="73"/>
      <c r="G4" s="73"/>
      <c r="H4" s="73"/>
      <c r="I4" s="73"/>
      <c r="J4" s="73"/>
      <c r="K4" s="73"/>
      <c r="L4" s="73"/>
      <c r="M4" s="73"/>
      <c r="N4" s="73"/>
      <c r="O4" s="73"/>
      <c r="P4" s="73"/>
      <c r="Q4" s="73"/>
      <c r="R4" s="73"/>
      <c r="S4" s="73"/>
      <c r="T4" s="73"/>
      <c r="U4" s="74"/>
    </row>
    <row r="5" spans="3:21" ht="15" customHeight="1" x14ac:dyDescent="0.25">
      <c r="C5" s="72"/>
      <c r="D5" s="73"/>
      <c r="E5" s="73"/>
      <c r="F5" s="73"/>
      <c r="G5" s="73"/>
      <c r="H5" s="73"/>
      <c r="I5" s="73"/>
      <c r="J5" s="73"/>
      <c r="K5" s="73"/>
      <c r="L5" s="73"/>
      <c r="M5" s="73"/>
      <c r="N5" s="73"/>
      <c r="O5" s="73"/>
      <c r="P5" s="73"/>
      <c r="Q5" s="73"/>
      <c r="R5" s="73"/>
      <c r="S5" s="73"/>
      <c r="T5" s="73"/>
      <c r="U5" s="74"/>
    </row>
    <row r="6" spans="3:21" ht="15" customHeight="1" x14ac:dyDescent="0.25">
      <c r="C6" s="72"/>
      <c r="D6" s="73"/>
      <c r="E6" s="73"/>
      <c r="F6" s="73"/>
      <c r="G6" s="73"/>
      <c r="H6" s="73"/>
      <c r="I6" s="73"/>
      <c r="J6" s="73"/>
      <c r="K6" s="73"/>
      <c r="L6" s="73"/>
      <c r="M6" s="73"/>
      <c r="N6" s="73"/>
      <c r="O6" s="73"/>
      <c r="P6" s="73"/>
      <c r="Q6" s="73"/>
      <c r="R6" s="73"/>
      <c r="S6" s="73"/>
      <c r="T6" s="73"/>
      <c r="U6" s="74"/>
    </row>
    <row r="7" spans="3:21" ht="15" customHeight="1" x14ac:dyDescent="0.25">
      <c r="C7" s="72"/>
      <c r="D7" s="73"/>
      <c r="E7" s="73"/>
      <c r="F7" s="73"/>
      <c r="G7" s="73"/>
      <c r="H7" s="73"/>
      <c r="I7" s="73"/>
      <c r="J7" s="73"/>
      <c r="K7" s="73"/>
      <c r="L7" s="73"/>
      <c r="M7" s="73"/>
      <c r="N7" s="73"/>
      <c r="O7" s="73"/>
      <c r="P7" s="73"/>
      <c r="Q7" s="73"/>
      <c r="R7" s="73"/>
      <c r="S7" s="73"/>
      <c r="T7" s="73"/>
      <c r="U7" s="74"/>
    </row>
    <row r="8" spans="3:21" ht="15" customHeight="1" x14ac:dyDescent="0.25">
      <c r="C8" s="72"/>
      <c r="D8" s="73"/>
      <c r="E8" s="73"/>
      <c r="F8" s="73"/>
      <c r="G8" s="73"/>
      <c r="H8" s="73"/>
      <c r="I8" s="73"/>
      <c r="J8" s="73"/>
      <c r="K8" s="73"/>
      <c r="L8" s="73"/>
      <c r="M8" s="73"/>
      <c r="N8" s="73"/>
      <c r="O8" s="73"/>
      <c r="P8" s="73"/>
      <c r="Q8" s="73"/>
      <c r="R8" s="73"/>
      <c r="S8" s="73"/>
      <c r="T8" s="73"/>
      <c r="U8" s="74"/>
    </row>
    <row r="9" spans="3:21" ht="15" customHeight="1" x14ac:dyDescent="0.25">
      <c r="C9" s="72"/>
      <c r="D9" s="73"/>
      <c r="E9" s="73"/>
      <c r="F9" s="73"/>
      <c r="G9" s="73"/>
      <c r="H9" s="73"/>
      <c r="I9" s="73"/>
      <c r="J9" s="73"/>
      <c r="K9" s="73"/>
      <c r="L9" s="73"/>
      <c r="M9" s="73"/>
      <c r="N9" s="73"/>
      <c r="O9" s="73"/>
      <c r="P9" s="73"/>
      <c r="Q9" s="73"/>
      <c r="R9" s="73"/>
      <c r="S9" s="73"/>
      <c r="T9" s="73"/>
      <c r="U9" s="74"/>
    </row>
    <row r="10" spans="3:21" ht="15" customHeight="1" x14ac:dyDescent="0.25">
      <c r="C10" s="72"/>
      <c r="D10" s="73"/>
      <c r="E10" s="73"/>
      <c r="F10" s="73"/>
      <c r="G10" s="73"/>
      <c r="H10" s="73"/>
      <c r="I10" s="73"/>
      <c r="J10" s="73"/>
      <c r="K10" s="73"/>
      <c r="L10" s="73"/>
      <c r="M10" s="73"/>
      <c r="N10" s="73"/>
      <c r="O10" s="73"/>
      <c r="P10" s="73"/>
      <c r="Q10" s="73"/>
      <c r="R10" s="73"/>
      <c r="S10" s="73"/>
      <c r="T10" s="73"/>
      <c r="U10" s="74"/>
    </row>
    <row r="11" spans="3:21" ht="15" customHeight="1" x14ac:dyDescent="0.25">
      <c r="C11" s="72"/>
      <c r="D11" s="73"/>
      <c r="E11" s="73"/>
      <c r="F11" s="73"/>
      <c r="G11" s="73"/>
      <c r="H11" s="73"/>
      <c r="I11" s="73"/>
      <c r="J11" s="73"/>
      <c r="K11" s="73"/>
      <c r="L11" s="73"/>
      <c r="M11" s="73"/>
      <c r="N11" s="73"/>
      <c r="O11" s="73"/>
      <c r="P11" s="73"/>
      <c r="Q11" s="73"/>
      <c r="R11" s="73"/>
      <c r="S11" s="73"/>
      <c r="T11" s="73"/>
      <c r="U11" s="74"/>
    </row>
    <row r="12" spans="3:21" ht="15" customHeight="1" x14ac:dyDescent="0.25">
      <c r="C12" s="72"/>
      <c r="D12" s="73"/>
      <c r="E12" s="73"/>
      <c r="F12" s="73"/>
      <c r="G12" s="73"/>
      <c r="H12" s="73"/>
      <c r="I12" s="73"/>
      <c r="J12" s="73"/>
      <c r="K12" s="73"/>
      <c r="L12" s="73"/>
      <c r="M12" s="73"/>
      <c r="N12" s="73"/>
      <c r="O12" s="73"/>
      <c r="P12" s="73"/>
      <c r="Q12" s="73"/>
      <c r="R12" s="73"/>
      <c r="S12" s="73"/>
      <c r="T12" s="73"/>
      <c r="U12" s="74"/>
    </row>
    <row r="13" spans="3:21" ht="15.75" customHeight="1" x14ac:dyDescent="0.25">
      <c r="C13" s="72"/>
      <c r="D13" s="73"/>
      <c r="E13" s="73"/>
      <c r="F13" s="73"/>
      <c r="G13" s="73"/>
      <c r="H13" s="73"/>
      <c r="I13" s="73"/>
      <c r="J13" s="73"/>
      <c r="K13" s="73"/>
      <c r="L13" s="73"/>
      <c r="M13" s="73"/>
      <c r="N13" s="73"/>
      <c r="O13" s="73"/>
      <c r="P13" s="73"/>
      <c r="Q13" s="73"/>
      <c r="R13" s="73"/>
      <c r="S13" s="73"/>
      <c r="T13" s="73"/>
      <c r="U13" s="74"/>
    </row>
    <row r="14" spans="3:21" ht="15" customHeight="1" x14ac:dyDescent="0.25">
      <c r="C14" s="72"/>
      <c r="D14" s="73"/>
      <c r="E14" s="73"/>
      <c r="F14" s="73"/>
      <c r="G14" s="73"/>
      <c r="H14" s="73"/>
      <c r="I14" s="73"/>
      <c r="J14" s="73"/>
      <c r="K14" s="73"/>
      <c r="L14" s="73"/>
      <c r="M14" s="73"/>
      <c r="N14" s="73"/>
      <c r="O14" s="73"/>
      <c r="P14" s="73"/>
      <c r="Q14" s="73"/>
      <c r="R14" s="73"/>
      <c r="S14" s="73"/>
      <c r="T14" s="73"/>
      <c r="U14" s="74"/>
    </row>
    <row r="15" spans="3:21" ht="15" customHeight="1" x14ac:dyDescent="0.25">
      <c r="C15" s="72"/>
      <c r="D15" s="73"/>
      <c r="E15" s="73"/>
      <c r="F15" s="73"/>
      <c r="G15" s="73"/>
      <c r="H15" s="73"/>
      <c r="I15" s="73"/>
      <c r="J15" s="73"/>
      <c r="K15" s="73"/>
      <c r="L15" s="73"/>
      <c r="M15" s="73"/>
      <c r="N15" s="73"/>
      <c r="O15" s="73"/>
      <c r="P15" s="73"/>
      <c r="Q15" s="73"/>
      <c r="R15" s="73"/>
      <c r="S15" s="73"/>
      <c r="T15" s="73"/>
      <c r="U15" s="74"/>
    </row>
    <row r="16" spans="3:21" ht="15" customHeight="1" x14ac:dyDescent="0.25">
      <c r="C16" s="72"/>
      <c r="D16" s="73"/>
      <c r="E16" s="73"/>
      <c r="F16" s="73"/>
      <c r="G16" s="73"/>
      <c r="H16" s="73"/>
      <c r="I16" s="73"/>
      <c r="J16" s="73"/>
      <c r="K16" s="73"/>
      <c r="L16" s="73"/>
      <c r="M16" s="73"/>
      <c r="N16" s="73"/>
      <c r="O16" s="73"/>
      <c r="P16" s="73"/>
      <c r="Q16" s="73"/>
      <c r="R16" s="73"/>
      <c r="S16" s="73"/>
      <c r="T16" s="73"/>
      <c r="U16" s="74"/>
    </row>
    <row r="17" spans="3:21" ht="15" customHeight="1" x14ac:dyDescent="0.25">
      <c r="C17" s="72"/>
      <c r="D17" s="73"/>
      <c r="E17" s="73"/>
      <c r="F17" s="73"/>
      <c r="G17" s="73"/>
      <c r="H17" s="73"/>
      <c r="I17" s="73"/>
      <c r="J17" s="73"/>
      <c r="K17" s="73"/>
      <c r="L17" s="73"/>
      <c r="M17" s="73"/>
      <c r="N17" s="73"/>
      <c r="O17" s="73"/>
      <c r="P17" s="73"/>
      <c r="Q17" s="73"/>
      <c r="R17" s="73"/>
      <c r="S17" s="73"/>
      <c r="T17" s="73"/>
      <c r="U17" s="74"/>
    </row>
    <row r="18" spans="3:21" ht="15" customHeight="1" x14ac:dyDescent="0.25">
      <c r="C18" s="72"/>
      <c r="D18" s="73"/>
      <c r="E18" s="73"/>
      <c r="F18" s="73"/>
      <c r="G18" s="73"/>
      <c r="H18" s="73"/>
      <c r="I18" s="73"/>
      <c r="J18" s="73"/>
      <c r="K18" s="73"/>
      <c r="L18" s="73"/>
      <c r="M18" s="73"/>
      <c r="N18" s="73"/>
      <c r="O18" s="73"/>
      <c r="P18" s="73"/>
      <c r="Q18" s="73"/>
      <c r="R18" s="73"/>
      <c r="S18" s="73"/>
      <c r="T18" s="73"/>
      <c r="U18" s="74"/>
    </row>
    <row r="19" spans="3:21" ht="15" customHeight="1" x14ac:dyDescent="0.25">
      <c r="C19" s="72"/>
      <c r="D19" s="73"/>
      <c r="E19" s="73"/>
      <c r="F19" s="73"/>
      <c r="G19" s="73"/>
      <c r="H19" s="73"/>
      <c r="I19" s="73"/>
      <c r="J19" s="73"/>
      <c r="K19" s="73"/>
      <c r="L19" s="73"/>
      <c r="M19" s="73"/>
      <c r="N19" s="73"/>
      <c r="O19" s="73"/>
      <c r="P19" s="73"/>
      <c r="Q19" s="73"/>
      <c r="R19" s="73"/>
      <c r="S19" s="73"/>
      <c r="T19" s="73"/>
      <c r="U19" s="74"/>
    </row>
    <row r="20" spans="3:21" ht="15" customHeight="1" x14ac:dyDescent="0.25">
      <c r="C20" s="72"/>
      <c r="D20" s="73"/>
      <c r="E20" s="73"/>
      <c r="F20" s="73"/>
      <c r="G20" s="73"/>
      <c r="H20" s="73"/>
      <c r="I20" s="73"/>
      <c r="J20" s="73"/>
      <c r="K20" s="73"/>
      <c r="L20" s="73"/>
      <c r="M20" s="73"/>
      <c r="N20" s="73"/>
      <c r="O20" s="73"/>
      <c r="P20" s="73"/>
      <c r="Q20" s="73"/>
      <c r="R20" s="73"/>
      <c r="S20" s="73"/>
      <c r="T20" s="73"/>
      <c r="U20" s="74"/>
    </row>
    <row r="21" spans="3:21" ht="15" customHeight="1" x14ac:dyDescent="0.25">
      <c r="C21" s="72"/>
      <c r="D21" s="73"/>
      <c r="E21" s="73"/>
      <c r="F21" s="73"/>
      <c r="G21" s="73"/>
      <c r="H21" s="73"/>
      <c r="I21" s="73"/>
      <c r="J21" s="73"/>
      <c r="K21" s="73"/>
      <c r="L21" s="73"/>
      <c r="M21" s="73"/>
      <c r="N21" s="73"/>
      <c r="O21" s="73"/>
      <c r="P21" s="73"/>
      <c r="Q21" s="73"/>
      <c r="R21" s="73"/>
      <c r="S21" s="73"/>
      <c r="T21" s="73"/>
      <c r="U21" s="74"/>
    </row>
    <row r="22" spans="3:21" ht="15" customHeight="1" x14ac:dyDescent="0.25">
      <c r="C22" s="72"/>
      <c r="D22" s="73"/>
      <c r="E22" s="73"/>
      <c r="F22" s="73"/>
      <c r="G22" s="73"/>
      <c r="H22" s="73"/>
      <c r="I22" s="73"/>
      <c r="J22" s="73"/>
      <c r="K22" s="73"/>
      <c r="L22" s="73"/>
      <c r="M22" s="73"/>
      <c r="N22" s="73"/>
      <c r="O22" s="73"/>
      <c r="P22" s="73"/>
      <c r="Q22" s="73"/>
      <c r="R22" s="73"/>
      <c r="S22" s="73"/>
      <c r="T22" s="73"/>
      <c r="U22" s="74"/>
    </row>
    <row r="23" spans="3:21" ht="15" customHeight="1" x14ac:dyDescent="0.25">
      <c r="C23" s="72"/>
      <c r="D23" s="73"/>
      <c r="E23" s="73"/>
      <c r="F23" s="73"/>
      <c r="G23" s="73"/>
      <c r="H23" s="73"/>
      <c r="I23" s="73"/>
      <c r="J23" s="73"/>
      <c r="K23" s="73"/>
      <c r="L23" s="73"/>
      <c r="M23" s="73"/>
      <c r="N23" s="73"/>
      <c r="O23" s="73"/>
      <c r="P23" s="73"/>
      <c r="Q23" s="73"/>
      <c r="R23" s="73"/>
      <c r="S23" s="73"/>
      <c r="T23" s="73"/>
      <c r="U23" s="74"/>
    </row>
    <row r="24" spans="3:21" ht="15" customHeight="1" x14ac:dyDescent="0.25">
      <c r="C24" s="72"/>
      <c r="D24" s="73"/>
      <c r="E24" s="73"/>
      <c r="F24" s="73"/>
      <c r="G24" s="73"/>
      <c r="H24" s="73"/>
      <c r="I24" s="73"/>
      <c r="J24" s="73"/>
      <c r="K24" s="73"/>
      <c r="L24" s="73"/>
      <c r="M24" s="73"/>
      <c r="N24" s="73"/>
      <c r="O24" s="73"/>
      <c r="P24" s="73"/>
      <c r="Q24" s="73"/>
      <c r="R24" s="73"/>
      <c r="S24" s="73"/>
      <c r="T24" s="73"/>
      <c r="U24" s="74"/>
    </row>
    <row r="25" spans="3:21" ht="15" customHeight="1" x14ac:dyDescent="0.25">
      <c r="C25" s="72"/>
      <c r="D25" s="73"/>
      <c r="E25" s="73"/>
      <c r="F25" s="73"/>
      <c r="G25" s="73"/>
      <c r="H25" s="73"/>
      <c r="I25" s="73"/>
      <c r="J25" s="73"/>
      <c r="K25" s="73"/>
      <c r="L25" s="73"/>
      <c r="M25" s="73"/>
      <c r="N25" s="73"/>
      <c r="O25" s="73"/>
      <c r="P25" s="73"/>
      <c r="Q25" s="73"/>
      <c r="R25" s="73"/>
      <c r="S25" s="73"/>
      <c r="T25" s="73"/>
      <c r="U25" s="74"/>
    </row>
    <row r="26" spans="3:21" ht="15" customHeight="1" x14ac:dyDescent="0.25">
      <c r="C26" s="72"/>
      <c r="D26" s="73"/>
      <c r="E26" s="73"/>
      <c r="F26" s="73"/>
      <c r="G26" s="73"/>
      <c r="H26" s="73"/>
      <c r="I26" s="73"/>
      <c r="J26" s="73"/>
      <c r="K26" s="73"/>
      <c r="L26" s="73"/>
      <c r="M26" s="73"/>
      <c r="N26" s="73"/>
      <c r="O26" s="73"/>
      <c r="P26" s="73"/>
      <c r="Q26" s="73"/>
      <c r="R26" s="73"/>
      <c r="S26" s="73"/>
      <c r="T26" s="73"/>
      <c r="U26" s="74"/>
    </row>
    <row r="27" spans="3:21" ht="15" customHeight="1" x14ac:dyDescent="0.25">
      <c r="C27" s="72"/>
      <c r="D27" s="73"/>
      <c r="E27" s="73"/>
      <c r="F27" s="73"/>
      <c r="G27" s="73"/>
      <c r="H27" s="73"/>
      <c r="I27" s="73"/>
      <c r="J27" s="73"/>
      <c r="K27" s="73"/>
      <c r="L27" s="73"/>
      <c r="M27" s="73"/>
      <c r="N27" s="73"/>
      <c r="O27" s="73"/>
      <c r="P27" s="73"/>
      <c r="Q27" s="73"/>
      <c r="R27" s="73"/>
      <c r="S27" s="73"/>
      <c r="T27" s="73"/>
      <c r="U27" s="74"/>
    </row>
    <row r="28" spans="3:21" ht="15" customHeight="1" x14ac:dyDescent="0.25">
      <c r="C28" s="72"/>
      <c r="D28" s="73"/>
      <c r="E28" s="73"/>
      <c r="F28" s="73"/>
      <c r="G28" s="73"/>
      <c r="H28" s="73"/>
      <c r="I28" s="73"/>
      <c r="J28" s="73"/>
      <c r="K28" s="73"/>
      <c r="L28" s="73"/>
      <c r="M28" s="73"/>
      <c r="N28" s="73"/>
      <c r="O28" s="73"/>
      <c r="P28" s="73"/>
      <c r="Q28" s="73"/>
      <c r="R28" s="73"/>
      <c r="S28" s="73"/>
      <c r="T28" s="73"/>
      <c r="U28" s="74"/>
    </row>
    <row r="29" spans="3:21" ht="15" customHeight="1" x14ac:dyDescent="0.25">
      <c r="C29" s="72"/>
      <c r="D29" s="73"/>
      <c r="E29" s="73"/>
      <c r="F29" s="73"/>
      <c r="G29" s="73"/>
      <c r="H29" s="73"/>
      <c r="I29" s="73"/>
      <c r="J29" s="73"/>
      <c r="K29" s="73"/>
      <c r="L29" s="73"/>
      <c r="M29" s="73"/>
      <c r="N29" s="73"/>
      <c r="O29" s="73"/>
      <c r="P29" s="73"/>
      <c r="Q29" s="73"/>
      <c r="R29" s="73"/>
      <c r="S29" s="73"/>
      <c r="T29" s="73"/>
      <c r="U29" s="74"/>
    </row>
    <row r="30" spans="3:21" ht="15" customHeight="1" x14ac:dyDescent="0.25">
      <c r="C30" s="72"/>
      <c r="D30" s="73"/>
      <c r="E30" s="73"/>
      <c r="F30" s="73"/>
      <c r="G30" s="73"/>
      <c r="H30" s="73"/>
      <c r="I30" s="73"/>
      <c r="J30" s="73"/>
      <c r="K30" s="73"/>
      <c r="L30" s="73"/>
      <c r="M30" s="73"/>
      <c r="N30" s="73"/>
      <c r="O30" s="73"/>
      <c r="P30" s="73"/>
      <c r="Q30" s="73"/>
      <c r="R30" s="73"/>
      <c r="S30" s="73"/>
      <c r="T30" s="73"/>
      <c r="U30" s="74"/>
    </row>
    <row r="31" spans="3:21" ht="15" customHeight="1" x14ac:dyDescent="0.25">
      <c r="C31" s="72"/>
      <c r="D31" s="73"/>
      <c r="E31" s="73"/>
      <c r="F31" s="73"/>
      <c r="G31" s="73"/>
      <c r="H31" s="73"/>
      <c r="I31" s="73"/>
      <c r="J31" s="73"/>
      <c r="K31" s="73"/>
      <c r="L31" s="73"/>
      <c r="M31" s="73"/>
      <c r="N31" s="73"/>
      <c r="O31" s="73"/>
      <c r="P31" s="73"/>
      <c r="Q31" s="73"/>
      <c r="R31" s="73"/>
      <c r="S31" s="73"/>
      <c r="T31" s="73"/>
      <c r="U31" s="74"/>
    </row>
    <row r="32" spans="3:21" ht="15" customHeight="1" x14ac:dyDescent="0.25">
      <c r="C32" s="72"/>
      <c r="D32" s="73"/>
      <c r="E32" s="73"/>
      <c r="F32" s="73"/>
      <c r="G32" s="73"/>
      <c r="H32" s="73"/>
      <c r="I32" s="73"/>
      <c r="J32" s="73"/>
      <c r="K32" s="73"/>
      <c r="L32" s="73"/>
      <c r="M32" s="73"/>
      <c r="N32" s="73"/>
      <c r="O32" s="73"/>
      <c r="P32" s="73"/>
      <c r="Q32" s="73"/>
      <c r="R32" s="73"/>
      <c r="S32" s="73"/>
      <c r="T32" s="73"/>
      <c r="U32" s="74"/>
    </row>
    <row r="33" spans="3:21" ht="15" customHeight="1" x14ac:dyDescent="0.25">
      <c r="C33" s="72"/>
      <c r="D33" s="73"/>
      <c r="E33" s="73"/>
      <c r="F33" s="73"/>
      <c r="G33" s="73"/>
      <c r="H33" s="73"/>
      <c r="I33" s="73"/>
      <c r="J33" s="73"/>
      <c r="K33" s="73"/>
      <c r="L33" s="73"/>
      <c r="M33" s="73"/>
      <c r="N33" s="73"/>
      <c r="O33" s="73"/>
      <c r="P33" s="73"/>
      <c r="Q33" s="73"/>
      <c r="R33" s="73"/>
      <c r="S33" s="73"/>
      <c r="T33" s="73"/>
      <c r="U33" s="74"/>
    </row>
    <row r="34" spans="3:21" ht="15" customHeight="1" x14ac:dyDescent="0.25">
      <c r="C34" s="72"/>
      <c r="D34" s="73"/>
      <c r="E34" s="73"/>
      <c r="F34" s="73"/>
      <c r="G34" s="73"/>
      <c r="H34" s="73"/>
      <c r="I34" s="73"/>
      <c r="J34" s="73"/>
      <c r="K34" s="73"/>
      <c r="L34" s="73"/>
      <c r="M34" s="73"/>
      <c r="N34" s="73"/>
      <c r="O34" s="73"/>
      <c r="P34" s="73"/>
      <c r="Q34" s="73"/>
      <c r="R34" s="73"/>
      <c r="S34" s="73"/>
      <c r="T34" s="73"/>
      <c r="U34" s="74"/>
    </row>
    <row r="35" spans="3:21" ht="15" customHeight="1" x14ac:dyDescent="0.25">
      <c r="C35" s="72"/>
      <c r="D35" s="73"/>
      <c r="E35" s="73"/>
      <c r="F35" s="73"/>
      <c r="G35" s="73"/>
      <c r="H35" s="73"/>
      <c r="I35" s="73"/>
      <c r="J35" s="73"/>
      <c r="K35" s="73"/>
      <c r="L35" s="73"/>
      <c r="M35" s="73"/>
      <c r="N35" s="73"/>
      <c r="O35" s="73"/>
      <c r="P35" s="73"/>
      <c r="Q35" s="73"/>
      <c r="R35" s="73"/>
      <c r="S35" s="73"/>
      <c r="T35" s="73"/>
      <c r="U35" s="74"/>
    </row>
    <row r="36" spans="3:21" ht="15" customHeight="1" x14ac:dyDescent="0.25">
      <c r="C36" s="72"/>
      <c r="D36" s="73"/>
      <c r="E36" s="73"/>
      <c r="F36" s="73"/>
      <c r="G36" s="73"/>
      <c r="H36" s="73"/>
      <c r="I36" s="73"/>
      <c r="J36" s="73"/>
      <c r="K36" s="73"/>
      <c r="L36" s="73"/>
      <c r="M36" s="73"/>
      <c r="N36" s="73"/>
      <c r="O36" s="73"/>
      <c r="P36" s="73"/>
      <c r="Q36" s="73"/>
      <c r="R36" s="73"/>
      <c r="S36" s="73"/>
      <c r="T36" s="73"/>
      <c r="U36" s="74"/>
    </row>
    <row r="37" spans="3:21" ht="15" customHeight="1" x14ac:dyDescent="0.25">
      <c r="C37" s="72"/>
      <c r="D37" s="73"/>
      <c r="E37" s="73"/>
      <c r="F37" s="73"/>
      <c r="G37" s="73"/>
      <c r="H37" s="73"/>
      <c r="I37" s="73"/>
      <c r="J37" s="73"/>
      <c r="K37" s="73"/>
      <c r="L37" s="73"/>
      <c r="M37" s="73"/>
      <c r="N37" s="73"/>
      <c r="O37" s="73"/>
      <c r="P37" s="73"/>
      <c r="Q37" s="73"/>
      <c r="R37" s="73"/>
      <c r="S37" s="73"/>
      <c r="T37" s="73"/>
      <c r="U37" s="74"/>
    </row>
    <row r="38" spans="3:21" ht="15" customHeight="1" x14ac:dyDescent="0.25">
      <c r="C38" s="72"/>
      <c r="D38" s="73"/>
      <c r="E38" s="73"/>
      <c r="F38" s="73"/>
      <c r="G38" s="73"/>
      <c r="H38" s="73"/>
      <c r="I38" s="73"/>
      <c r="J38" s="73"/>
      <c r="K38" s="73"/>
      <c r="L38" s="73"/>
      <c r="M38" s="73"/>
      <c r="N38" s="73"/>
      <c r="O38" s="73"/>
      <c r="P38" s="73"/>
      <c r="Q38" s="73"/>
      <c r="R38" s="73"/>
      <c r="S38" s="73"/>
      <c r="T38" s="73"/>
      <c r="U38" s="74"/>
    </row>
    <row r="39" spans="3:21" ht="15" customHeight="1" x14ac:dyDescent="0.25">
      <c r="C39" s="72"/>
      <c r="D39" s="73"/>
      <c r="E39" s="73"/>
      <c r="F39" s="73"/>
      <c r="G39" s="73"/>
      <c r="H39" s="73"/>
      <c r="I39" s="73"/>
      <c r="J39" s="73"/>
      <c r="K39" s="73"/>
      <c r="L39" s="73"/>
      <c r="M39" s="73"/>
      <c r="N39" s="73"/>
      <c r="O39" s="73"/>
      <c r="P39" s="73"/>
      <c r="Q39" s="73"/>
      <c r="R39" s="73"/>
      <c r="S39" s="73"/>
      <c r="T39" s="73"/>
      <c r="U39" s="74"/>
    </row>
    <row r="40" spans="3:21" ht="15" customHeight="1" x14ac:dyDescent="0.25">
      <c r="C40" s="72"/>
      <c r="D40" s="73"/>
      <c r="E40" s="73"/>
      <c r="F40" s="73"/>
      <c r="G40" s="73"/>
      <c r="H40" s="73"/>
      <c r="I40" s="73"/>
      <c r="J40" s="73"/>
      <c r="K40" s="73"/>
      <c r="L40" s="73"/>
      <c r="M40" s="73"/>
      <c r="N40" s="73"/>
      <c r="O40" s="73"/>
      <c r="P40" s="73"/>
      <c r="Q40" s="73"/>
      <c r="R40" s="73"/>
      <c r="S40" s="73"/>
      <c r="T40" s="73"/>
      <c r="U40" s="74"/>
    </row>
    <row r="41" spans="3:21" ht="15" customHeight="1" x14ac:dyDescent="0.25">
      <c r="C41" s="72"/>
      <c r="D41" s="73"/>
      <c r="E41" s="73"/>
      <c r="F41" s="73"/>
      <c r="G41" s="73"/>
      <c r="H41" s="73"/>
      <c r="I41" s="73"/>
      <c r="J41" s="73"/>
      <c r="K41" s="73"/>
      <c r="L41" s="73"/>
      <c r="M41" s="73"/>
      <c r="N41" s="73"/>
      <c r="O41" s="73"/>
      <c r="P41" s="73"/>
      <c r="Q41" s="73"/>
      <c r="R41" s="73"/>
      <c r="S41" s="73"/>
      <c r="T41" s="73"/>
      <c r="U41" s="74"/>
    </row>
    <row r="42" spans="3:21" ht="15" customHeight="1" x14ac:dyDescent="0.25">
      <c r="C42" s="72"/>
      <c r="D42" s="73"/>
      <c r="E42" s="73"/>
      <c r="F42" s="73"/>
      <c r="G42" s="73"/>
      <c r="H42" s="73"/>
      <c r="I42" s="73"/>
      <c r="J42" s="73"/>
      <c r="K42" s="73"/>
      <c r="L42" s="73"/>
      <c r="M42" s="73"/>
      <c r="N42" s="73"/>
      <c r="O42" s="73"/>
      <c r="P42" s="73"/>
      <c r="Q42" s="73"/>
      <c r="R42" s="73"/>
      <c r="S42" s="73"/>
      <c r="T42" s="73"/>
      <c r="U42" s="74"/>
    </row>
    <row r="43" spans="3:21" ht="15" customHeight="1" x14ac:dyDescent="0.25">
      <c r="C43" s="72"/>
      <c r="D43" s="73"/>
      <c r="E43" s="73"/>
      <c r="F43" s="73"/>
      <c r="G43" s="73"/>
      <c r="H43" s="73"/>
      <c r="I43" s="73"/>
      <c r="J43" s="73"/>
      <c r="K43" s="73"/>
      <c r="L43" s="73"/>
      <c r="M43" s="73"/>
      <c r="N43" s="73"/>
      <c r="O43" s="73"/>
      <c r="P43" s="73"/>
      <c r="Q43" s="73"/>
      <c r="R43" s="73"/>
      <c r="S43" s="73"/>
      <c r="T43" s="73"/>
      <c r="U43" s="74"/>
    </row>
    <row r="44" spans="3:21" ht="15" customHeight="1" x14ac:dyDescent="0.25">
      <c r="C44" s="72"/>
      <c r="D44" s="73"/>
      <c r="E44" s="73"/>
      <c r="F44" s="73"/>
      <c r="G44" s="73"/>
      <c r="H44" s="73"/>
      <c r="I44" s="73"/>
      <c r="J44" s="73"/>
      <c r="K44" s="73"/>
      <c r="L44" s="73"/>
      <c r="M44" s="73"/>
      <c r="N44" s="73"/>
      <c r="O44" s="73"/>
      <c r="P44" s="73"/>
      <c r="Q44" s="73"/>
      <c r="R44" s="73"/>
      <c r="S44" s="73"/>
      <c r="T44" s="73"/>
      <c r="U44" s="74"/>
    </row>
    <row r="45" spans="3:21" ht="15" customHeight="1" x14ac:dyDescent="0.25">
      <c r="C45" s="72"/>
      <c r="D45" s="73"/>
      <c r="E45" s="73"/>
      <c r="F45" s="73"/>
      <c r="G45" s="73"/>
      <c r="H45" s="73"/>
      <c r="I45" s="73"/>
      <c r="J45" s="73"/>
      <c r="K45" s="73"/>
      <c r="L45" s="73"/>
      <c r="M45" s="73"/>
      <c r="N45" s="73"/>
      <c r="O45" s="73"/>
      <c r="P45" s="73"/>
      <c r="Q45" s="73"/>
      <c r="R45" s="73"/>
      <c r="S45" s="73"/>
      <c r="T45" s="73"/>
      <c r="U45" s="74"/>
    </row>
    <row r="46" spans="3:21" ht="15" customHeight="1" x14ac:dyDescent="0.25">
      <c r="C46" s="72"/>
      <c r="D46" s="73"/>
      <c r="E46" s="73"/>
      <c r="F46" s="73"/>
      <c r="G46" s="73"/>
      <c r="H46" s="73"/>
      <c r="I46" s="73"/>
      <c r="J46" s="73"/>
      <c r="K46" s="73"/>
      <c r="L46" s="73"/>
      <c r="M46" s="73"/>
      <c r="N46" s="73"/>
      <c r="O46" s="73"/>
      <c r="P46" s="73"/>
      <c r="Q46" s="73"/>
      <c r="R46" s="73"/>
      <c r="S46" s="73"/>
      <c r="T46" s="73"/>
      <c r="U46" s="74"/>
    </row>
    <row r="47" spans="3:21" ht="15" customHeight="1" x14ac:dyDescent="0.25">
      <c r="C47" s="72"/>
      <c r="D47" s="73"/>
      <c r="E47" s="73"/>
      <c r="F47" s="73"/>
      <c r="G47" s="73"/>
      <c r="H47" s="73"/>
      <c r="I47" s="73"/>
      <c r="J47" s="73"/>
      <c r="K47" s="73"/>
      <c r="L47" s="73"/>
      <c r="M47" s="73"/>
      <c r="N47" s="73"/>
      <c r="O47" s="73"/>
      <c r="P47" s="73"/>
      <c r="Q47" s="73"/>
      <c r="R47" s="73"/>
      <c r="S47" s="73"/>
      <c r="T47" s="73"/>
      <c r="U47" s="74"/>
    </row>
    <row r="48" spans="3:21" ht="15" customHeight="1" x14ac:dyDescent="0.25">
      <c r="C48" s="72"/>
      <c r="D48" s="73"/>
      <c r="E48" s="73"/>
      <c r="F48" s="73"/>
      <c r="G48" s="73"/>
      <c r="H48" s="73"/>
      <c r="I48" s="73"/>
      <c r="J48" s="73"/>
      <c r="K48" s="73"/>
      <c r="L48" s="73"/>
      <c r="M48" s="73"/>
      <c r="N48" s="73"/>
      <c r="O48" s="73"/>
      <c r="P48" s="73"/>
      <c r="Q48" s="73"/>
      <c r="R48" s="73"/>
      <c r="S48" s="73"/>
      <c r="T48" s="73"/>
      <c r="U48" s="74"/>
    </row>
    <row r="49" spans="3:21" ht="15" customHeight="1" x14ac:dyDescent="0.25">
      <c r="C49" s="72"/>
      <c r="D49" s="73"/>
      <c r="E49" s="73"/>
      <c r="F49" s="73"/>
      <c r="G49" s="73"/>
      <c r="H49" s="73"/>
      <c r="I49" s="73"/>
      <c r="J49" s="73"/>
      <c r="K49" s="73"/>
      <c r="L49" s="73"/>
      <c r="M49" s="73"/>
      <c r="N49" s="73"/>
      <c r="O49" s="73"/>
      <c r="P49" s="73"/>
      <c r="Q49" s="73"/>
      <c r="R49" s="73"/>
      <c r="S49" s="73"/>
      <c r="T49" s="73"/>
      <c r="U49" s="74"/>
    </row>
    <row r="50" spans="3:21" ht="15" customHeight="1" x14ac:dyDescent="0.25">
      <c r="C50" s="72"/>
      <c r="D50" s="73"/>
      <c r="E50" s="73"/>
      <c r="F50" s="73"/>
      <c r="G50" s="73"/>
      <c r="H50" s="73"/>
      <c r="I50" s="73"/>
      <c r="J50" s="73"/>
      <c r="K50" s="73"/>
      <c r="L50" s="73"/>
      <c r="M50" s="73"/>
      <c r="N50" s="73"/>
      <c r="O50" s="73"/>
      <c r="P50" s="73"/>
      <c r="Q50" s="73"/>
      <c r="R50" s="73"/>
      <c r="S50" s="73"/>
      <c r="T50" s="73"/>
      <c r="U50" s="74"/>
    </row>
    <row r="51" spans="3:21" ht="15" customHeight="1" x14ac:dyDescent="0.25">
      <c r="C51" s="72"/>
      <c r="D51" s="73"/>
      <c r="E51" s="73"/>
      <c r="F51" s="73"/>
      <c r="G51" s="73"/>
      <c r="H51" s="73"/>
      <c r="I51" s="73"/>
      <c r="J51" s="73"/>
      <c r="K51" s="73"/>
      <c r="L51" s="73"/>
      <c r="M51" s="73"/>
      <c r="N51" s="73"/>
      <c r="O51" s="73"/>
      <c r="P51" s="73"/>
      <c r="Q51" s="73"/>
      <c r="R51" s="73"/>
      <c r="S51" s="73"/>
      <c r="T51" s="73"/>
      <c r="U51" s="74"/>
    </row>
    <row r="52" spans="3:21" ht="15" customHeight="1" x14ac:dyDescent="0.25">
      <c r="C52" s="72"/>
      <c r="D52" s="73"/>
      <c r="E52" s="73"/>
      <c r="F52" s="73"/>
      <c r="G52" s="73"/>
      <c r="H52" s="73"/>
      <c r="I52" s="73"/>
      <c r="J52" s="73"/>
      <c r="K52" s="73"/>
      <c r="L52" s="73"/>
      <c r="M52" s="73"/>
      <c r="N52" s="73"/>
      <c r="O52" s="73"/>
      <c r="P52" s="73"/>
      <c r="Q52" s="73"/>
      <c r="R52" s="73"/>
      <c r="S52" s="73"/>
      <c r="T52" s="73"/>
      <c r="U52" s="74"/>
    </row>
    <row r="53" spans="3:21" ht="15" customHeight="1" x14ac:dyDescent="0.25">
      <c r="C53" s="72"/>
      <c r="D53" s="73"/>
      <c r="E53" s="73"/>
      <c r="F53" s="73"/>
      <c r="G53" s="73"/>
      <c r="H53" s="73"/>
      <c r="I53" s="73"/>
      <c r="J53" s="73"/>
      <c r="K53" s="73"/>
      <c r="L53" s="73"/>
      <c r="M53" s="73"/>
      <c r="N53" s="73"/>
      <c r="O53" s="73"/>
      <c r="P53" s="73"/>
      <c r="Q53" s="73"/>
      <c r="R53" s="73"/>
      <c r="S53" s="73"/>
      <c r="T53" s="73"/>
      <c r="U53" s="74"/>
    </row>
    <row r="54" spans="3:21" ht="15" customHeight="1" x14ac:dyDescent="0.25">
      <c r="C54" s="72"/>
      <c r="D54" s="73"/>
      <c r="E54" s="73"/>
      <c r="F54" s="73"/>
      <c r="G54" s="73"/>
      <c r="H54" s="73"/>
      <c r="I54" s="73"/>
      <c r="J54" s="73"/>
      <c r="K54" s="73"/>
      <c r="L54" s="73"/>
      <c r="M54" s="73"/>
      <c r="N54" s="73"/>
      <c r="O54" s="73"/>
      <c r="P54" s="73"/>
      <c r="Q54" s="73"/>
      <c r="R54" s="73"/>
      <c r="S54" s="73"/>
      <c r="T54" s="73"/>
      <c r="U54" s="74"/>
    </row>
    <row r="55" spans="3:21" ht="15" customHeight="1" x14ac:dyDescent="0.25">
      <c r="C55" s="72"/>
      <c r="D55" s="73"/>
      <c r="E55" s="73"/>
      <c r="F55" s="73"/>
      <c r="G55" s="73"/>
      <c r="H55" s="73"/>
      <c r="I55" s="73"/>
      <c r="J55" s="73"/>
      <c r="K55" s="73"/>
      <c r="L55" s="73"/>
      <c r="M55" s="73"/>
      <c r="N55" s="73"/>
      <c r="O55" s="73"/>
      <c r="P55" s="73"/>
      <c r="Q55" s="73"/>
      <c r="R55" s="73"/>
      <c r="S55" s="73"/>
      <c r="T55" s="73"/>
      <c r="U55" s="74"/>
    </row>
    <row r="56" spans="3:21" ht="15" customHeight="1" x14ac:dyDescent="0.25">
      <c r="C56" s="72"/>
      <c r="D56" s="73"/>
      <c r="E56" s="73"/>
      <c r="F56" s="73"/>
      <c r="G56" s="73"/>
      <c r="H56" s="73"/>
      <c r="I56" s="73"/>
      <c r="J56" s="73"/>
      <c r="K56" s="73"/>
      <c r="L56" s="73"/>
      <c r="M56" s="73"/>
      <c r="N56" s="73"/>
      <c r="O56" s="73"/>
      <c r="P56" s="73"/>
      <c r="Q56" s="73"/>
      <c r="R56" s="73"/>
      <c r="S56" s="73"/>
      <c r="T56" s="73"/>
      <c r="U56" s="74"/>
    </row>
    <row r="57" spans="3:21" x14ac:dyDescent="0.25">
      <c r="C57" s="72"/>
      <c r="D57" s="73"/>
      <c r="E57" s="73"/>
      <c r="F57" s="73"/>
      <c r="G57" s="73"/>
      <c r="H57" s="73"/>
      <c r="I57" s="73"/>
      <c r="J57" s="73"/>
      <c r="K57" s="73"/>
      <c r="L57" s="73"/>
      <c r="M57" s="73"/>
      <c r="N57" s="73"/>
      <c r="O57" s="73"/>
      <c r="P57" s="73"/>
      <c r="Q57" s="73"/>
      <c r="R57" s="73"/>
      <c r="S57" s="73"/>
      <c r="T57" s="73"/>
      <c r="U57" s="74"/>
    </row>
    <row r="58" spans="3:21" x14ac:dyDescent="0.25">
      <c r="C58" s="72"/>
      <c r="D58" s="73"/>
      <c r="E58" s="73"/>
      <c r="F58" s="73"/>
      <c r="G58" s="73"/>
      <c r="H58" s="73"/>
      <c r="I58" s="73"/>
      <c r="J58" s="73"/>
      <c r="K58" s="73"/>
      <c r="L58" s="73"/>
      <c r="M58" s="73"/>
      <c r="N58" s="73"/>
      <c r="O58" s="73"/>
      <c r="P58" s="73"/>
      <c r="Q58" s="73"/>
      <c r="R58" s="73"/>
      <c r="S58" s="73"/>
      <c r="T58" s="73"/>
      <c r="U58" s="74"/>
    </row>
    <row r="59" spans="3:21" x14ac:dyDescent="0.25">
      <c r="C59" s="72"/>
      <c r="D59" s="73"/>
      <c r="E59" s="73"/>
      <c r="F59" s="73"/>
      <c r="G59" s="73"/>
      <c r="H59" s="73"/>
      <c r="I59" s="73"/>
      <c r="J59" s="73"/>
      <c r="K59" s="73"/>
      <c r="L59" s="73"/>
      <c r="M59" s="73"/>
      <c r="N59" s="73"/>
      <c r="O59" s="73"/>
      <c r="P59" s="73"/>
      <c r="Q59" s="73"/>
      <c r="R59" s="73"/>
      <c r="S59" s="73"/>
      <c r="T59" s="73"/>
      <c r="U59" s="74"/>
    </row>
    <row r="60" spans="3:21" x14ac:dyDescent="0.25">
      <c r="C60" s="72"/>
      <c r="D60" s="73"/>
      <c r="E60" s="73"/>
      <c r="F60" s="73"/>
      <c r="G60" s="73"/>
      <c r="H60" s="73"/>
      <c r="I60" s="73"/>
      <c r="J60" s="73"/>
      <c r="K60" s="73"/>
      <c r="L60" s="73"/>
      <c r="M60" s="73"/>
      <c r="N60" s="73"/>
      <c r="O60" s="73"/>
      <c r="P60" s="73"/>
      <c r="Q60" s="73"/>
      <c r="R60" s="73"/>
      <c r="S60" s="73"/>
      <c r="T60" s="73"/>
      <c r="U60" s="74"/>
    </row>
    <row r="61" spans="3:21" x14ac:dyDescent="0.25">
      <c r="C61" s="72"/>
      <c r="D61" s="73"/>
      <c r="E61" s="73"/>
      <c r="F61" s="73"/>
      <c r="G61" s="73"/>
      <c r="H61" s="73"/>
      <c r="I61" s="73"/>
      <c r="J61" s="73"/>
      <c r="K61" s="73"/>
      <c r="L61" s="73"/>
      <c r="M61" s="73"/>
      <c r="N61" s="73"/>
      <c r="O61" s="73"/>
      <c r="P61" s="73"/>
      <c r="Q61" s="73"/>
      <c r="R61" s="73"/>
      <c r="S61" s="73"/>
      <c r="T61" s="73"/>
      <c r="U61" s="74"/>
    </row>
    <row r="62" spans="3:21" x14ac:dyDescent="0.25">
      <c r="C62" s="72"/>
      <c r="D62" s="73"/>
      <c r="E62" s="73"/>
      <c r="F62" s="73"/>
      <c r="G62" s="73"/>
      <c r="H62" s="73"/>
      <c r="I62" s="73"/>
      <c r="J62" s="73"/>
      <c r="K62" s="73"/>
      <c r="L62" s="73"/>
      <c r="M62" s="73"/>
      <c r="N62" s="73"/>
      <c r="O62" s="73"/>
      <c r="P62" s="73"/>
      <c r="Q62" s="73"/>
      <c r="R62" s="73"/>
      <c r="S62" s="73"/>
      <c r="T62" s="73"/>
      <c r="U62" s="74"/>
    </row>
    <row r="63" spans="3:21" x14ac:dyDescent="0.25">
      <c r="C63" s="72"/>
      <c r="D63" s="73"/>
      <c r="E63" s="73"/>
      <c r="F63" s="73"/>
      <c r="G63" s="73"/>
      <c r="H63" s="73"/>
      <c r="I63" s="73"/>
      <c r="J63" s="73"/>
      <c r="K63" s="73"/>
      <c r="L63" s="73"/>
      <c r="M63" s="73"/>
      <c r="N63" s="73"/>
      <c r="O63" s="73"/>
      <c r="P63" s="73"/>
      <c r="Q63" s="73"/>
      <c r="R63" s="73"/>
      <c r="S63" s="73"/>
      <c r="T63" s="73"/>
      <c r="U63" s="74"/>
    </row>
    <row r="64" spans="3:21" x14ac:dyDescent="0.25">
      <c r="C64" s="72"/>
      <c r="D64" s="73"/>
      <c r="E64" s="73"/>
      <c r="F64" s="73"/>
      <c r="G64" s="73"/>
      <c r="H64" s="73"/>
      <c r="I64" s="73"/>
      <c r="J64" s="73"/>
      <c r="K64" s="73"/>
      <c r="L64" s="73"/>
      <c r="M64" s="73"/>
      <c r="N64" s="73"/>
      <c r="O64" s="73"/>
      <c r="P64" s="73"/>
      <c r="Q64" s="73"/>
      <c r="R64" s="73"/>
      <c r="S64" s="73"/>
      <c r="T64" s="73"/>
      <c r="U64" s="74"/>
    </row>
    <row r="65" spans="3:21" x14ac:dyDescent="0.25">
      <c r="C65" s="72"/>
      <c r="D65" s="73"/>
      <c r="E65" s="73"/>
      <c r="F65" s="73"/>
      <c r="G65" s="73"/>
      <c r="H65" s="73"/>
      <c r="I65" s="73"/>
      <c r="J65" s="73"/>
      <c r="K65" s="73"/>
      <c r="L65" s="73"/>
      <c r="M65" s="73"/>
      <c r="N65" s="73"/>
      <c r="O65" s="73"/>
      <c r="P65" s="73"/>
      <c r="Q65" s="73"/>
      <c r="R65" s="73"/>
      <c r="S65" s="73"/>
      <c r="T65" s="73"/>
      <c r="U65" s="74"/>
    </row>
    <row r="66" spans="3:21" x14ac:dyDescent="0.25">
      <c r="C66" s="72"/>
      <c r="D66" s="73"/>
      <c r="E66" s="73"/>
      <c r="F66" s="73"/>
      <c r="G66" s="73"/>
      <c r="H66" s="73"/>
      <c r="I66" s="73"/>
      <c r="J66" s="73"/>
      <c r="K66" s="73"/>
      <c r="L66" s="73"/>
      <c r="M66" s="73"/>
      <c r="N66" s="73"/>
      <c r="O66" s="73"/>
      <c r="P66" s="73"/>
      <c r="Q66" s="73"/>
      <c r="R66" s="73"/>
      <c r="S66" s="73"/>
      <c r="T66" s="73"/>
      <c r="U66" s="74"/>
    </row>
    <row r="67" spans="3:21" x14ac:dyDescent="0.25">
      <c r="C67" s="75"/>
      <c r="D67" s="76"/>
      <c r="E67" s="76"/>
      <c r="F67" s="76"/>
      <c r="G67" s="76"/>
      <c r="H67" s="76"/>
      <c r="I67" s="76"/>
      <c r="J67" s="76"/>
      <c r="K67" s="76"/>
      <c r="L67" s="76"/>
      <c r="M67" s="76"/>
      <c r="N67" s="76"/>
      <c r="O67" s="76"/>
      <c r="P67" s="76"/>
      <c r="Q67" s="76"/>
      <c r="R67" s="76"/>
      <c r="S67" s="76"/>
      <c r="T67" s="76"/>
      <c r="U67" s="77"/>
    </row>
  </sheetData>
  <mergeCells count="1">
    <mergeCell ref="C3:U67"/>
  </mergeCells>
  <pageMargins left="0.7" right="0.7" top="0.75" bottom="0.75" header="0.3" footer="0.3"/>
  <pageSetup orientation="portrait" r:id="rId1"/>
  <drawing r:id="rId2"/>
  <legacyDrawing r:id="rId3"/>
  <oleObjects>
    <mc:AlternateContent xmlns:mc="http://schemas.openxmlformats.org/markup-compatibility/2006">
      <mc:Choice Requires="x14">
        <oleObject progId="Packager Shell Object" shapeId="11266" r:id="rId4">
          <objectPr defaultSize="0" r:id="rId5">
            <anchor moveWithCells="1">
              <from>
                <xdr:col>3</xdr:col>
                <xdr:colOff>371475</xdr:colOff>
                <xdr:row>77</xdr:row>
                <xdr:rowOff>114300</xdr:rowOff>
              </from>
              <to>
                <xdr:col>5</xdr:col>
                <xdr:colOff>552450</xdr:colOff>
                <xdr:row>80</xdr:row>
                <xdr:rowOff>57150</xdr:rowOff>
              </to>
            </anchor>
          </objectPr>
        </oleObject>
      </mc:Choice>
      <mc:Fallback>
        <oleObject progId="Packager Shell Object" shapeId="11266" r:id="rId4"/>
      </mc:Fallback>
    </mc:AlternateContent>
    <mc:AlternateContent xmlns:mc="http://schemas.openxmlformats.org/markup-compatibility/2006">
      <mc:Choice Requires="x14">
        <oleObject progId="Packager Shell Object" shapeId="11267" r:id="rId6">
          <objectPr defaultSize="0" r:id="rId7">
            <anchor moveWithCells="1">
              <from>
                <xdr:col>9</xdr:col>
                <xdr:colOff>28575</xdr:colOff>
                <xdr:row>77</xdr:row>
                <xdr:rowOff>114300</xdr:rowOff>
              </from>
              <to>
                <xdr:col>13</xdr:col>
                <xdr:colOff>495300</xdr:colOff>
                <xdr:row>80</xdr:row>
                <xdr:rowOff>57150</xdr:rowOff>
              </to>
            </anchor>
          </objectPr>
        </oleObject>
      </mc:Choice>
      <mc:Fallback>
        <oleObject progId="Packager Shell Object" shapeId="11267" r:id="rId6"/>
      </mc:Fallback>
    </mc:AlternateContent>
  </oleObject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861D4-E661-4E45-8337-96087D94A24A}">
  <dimension ref="C3:H121"/>
  <sheetViews>
    <sheetView zoomScale="205" zoomScaleNormal="205" workbookViewId="0"/>
  </sheetViews>
  <sheetFormatPr defaultRowHeight="15" x14ac:dyDescent="0.25"/>
  <cols>
    <col min="1" max="1" width="3.42578125" customWidth="1"/>
    <col min="2" max="2" width="6.7109375" customWidth="1"/>
    <col min="3" max="3" width="20.7109375" customWidth="1"/>
    <col min="4" max="4" width="12.140625" customWidth="1"/>
    <col min="5" max="5" width="10.85546875" customWidth="1"/>
    <col min="6" max="6" width="10.140625" customWidth="1"/>
    <col min="7" max="7" width="10.28515625" customWidth="1"/>
    <col min="8" max="8" width="21.140625" customWidth="1"/>
  </cols>
  <sheetData>
    <row r="3" spans="3:8" ht="20.25" thickBot="1" x14ac:dyDescent="0.35">
      <c r="C3" s="15" t="s">
        <v>151</v>
      </c>
    </row>
    <row r="4" spans="3:8" ht="15.75" thickTop="1" x14ac:dyDescent="0.25"/>
    <row r="5" spans="3:8" x14ac:dyDescent="0.25">
      <c r="C5" s="6"/>
    </row>
    <row r="6" spans="3:8" ht="15.75" thickBot="1" x14ac:dyDescent="0.3"/>
    <row r="7" spans="3:8" ht="17.25" thickBot="1" x14ac:dyDescent="0.3">
      <c r="C7" s="46" t="s">
        <v>430</v>
      </c>
      <c r="D7" s="20" t="s">
        <v>237</v>
      </c>
      <c r="E7" s="20" t="s">
        <v>238</v>
      </c>
      <c r="F7" s="20" t="s">
        <v>239</v>
      </c>
      <c r="G7" s="20" t="s">
        <v>240</v>
      </c>
      <c r="H7" s="20" t="s">
        <v>151</v>
      </c>
    </row>
    <row r="8" spans="3:8" x14ac:dyDescent="0.25">
      <c r="C8" s="38" t="s">
        <v>241</v>
      </c>
      <c r="D8" s="16" t="s">
        <v>242</v>
      </c>
      <c r="E8" s="16" t="s">
        <v>243</v>
      </c>
      <c r="F8" s="16">
        <v>20500</v>
      </c>
      <c r="G8" s="16" t="s">
        <v>244</v>
      </c>
      <c r="H8" s="16"/>
    </row>
    <row r="9" spans="3:8" x14ac:dyDescent="0.25">
      <c r="C9" s="38" t="s">
        <v>245</v>
      </c>
      <c r="D9" s="16" t="s">
        <v>246</v>
      </c>
      <c r="E9" s="16" t="s">
        <v>247</v>
      </c>
      <c r="F9" s="16">
        <v>22902</v>
      </c>
      <c r="G9" s="16" t="s">
        <v>244</v>
      </c>
      <c r="H9" s="16"/>
    </row>
    <row r="10" spans="3:8" x14ac:dyDescent="0.25">
      <c r="C10" s="38" t="s">
        <v>248</v>
      </c>
      <c r="D10" s="16" t="s">
        <v>249</v>
      </c>
      <c r="E10" s="16" t="s">
        <v>250</v>
      </c>
      <c r="F10" s="16">
        <v>93441</v>
      </c>
      <c r="G10" s="16" t="s">
        <v>244</v>
      </c>
      <c r="H10" s="16"/>
    </row>
    <row r="11" spans="3:8" x14ac:dyDescent="0.25">
      <c r="C11" s="38" t="s">
        <v>251</v>
      </c>
      <c r="D11" s="16" t="s">
        <v>252</v>
      </c>
      <c r="E11" s="16" t="s">
        <v>253</v>
      </c>
      <c r="F11" s="16">
        <v>6105</v>
      </c>
      <c r="G11" s="16" t="s">
        <v>244</v>
      </c>
      <c r="H11" s="16"/>
    </row>
    <row r="12" spans="3:8" x14ac:dyDescent="0.25">
      <c r="C12" s="38" t="s">
        <v>254</v>
      </c>
      <c r="D12" s="16" t="s">
        <v>255</v>
      </c>
      <c r="E12" s="16" t="s">
        <v>250</v>
      </c>
      <c r="F12" s="16">
        <v>90024</v>
      </c>
      <c r="G12" s="16" t="s">
        <v>244</v>
      </c>
      <c r="H12" s="16"/>
    </row>
    <row r="19" spans="3:7" x14ac:dyDescent="0.25">
      <c r="C19" s="47"/>
      <c r="G19" s="41"/>
    </row>
    <row r="20" spans="3:7" x14ac:dyDescent="0.25">
      <c r="C20" s="47"/>
    </row>
    <row r="21" spans="3:7" x14ac:dyDescent="0.25">
      <c r="C21" s="47"/>
    </row>
    <row r="22" spans="3:7" x14ac:dyDescent="0.25">
      <c r="C22" s="47"/>
    </row>
    <row r="23" spans="3:7" x14ac:dyDescent="0.25">
      <c r="C23" s="47"/>
    </row>
    <row r="24" spans="3:7" x14ac:dyDescent="0.25">
      <c r="C24" s="47"/>
    </row>
    <row r="25" spans="3:7" x14ac:dyDescent="0.25">
      <c r="C25" s="47"/>
    </row>
    <row r="26" spans="3:7" x14ac:dyDescent="0.25">
      <c r="C26" s="47"/>
    </row>
    <row r="27" spans="3:7" x14ac:dyDescent="0.25">
      <c r="C27" s="47"/>
    </row>
    <row r="28" spans="3:7" x14ac:dyDescent="0.25">
      <c r="C28" s="47"/>
    </row>
    <row r="29" spans="3:7" x14ac:dyDescent="0.25">
      <c r="C29" s="47"/>
    </row>
    <row r="30" spans="3:7" x14ac:dyDescent="0.25">
      <c r="C30" s="47"/>
    </row>
    <row r="31" spans="3:7" x14ac:dyDescent="0.25">
      <c r="C31" s="47"/>
    </row>
    <row r="32" spans="3:7" x14ac:dyDescent="0.25">
      <c r="C32" s="47"/>
    </row>
    <row r="33" spans="3:3" x14ac:dyDescent="0.25">
      <c r="C33" s="47"/>
    </row>
    <row r="34" spans="3:3" x14ac:dyDescent="0.25">
      <c r="C34" s="47"/>
    </row>
    <row r="35" spans="3:3" x14ac:dyDescent="0.25">
      <c r="C35" s="47"/>
    </row>
    <row r="36" spans="3:3" x14ac:dyDescent="0.25">
      <c r="C36" s="47"/>
    </row>
    <row r="37" spans="3:3" x14ac:dyDescent="0.25">
      <c r="C37" s="47"/>
    </row>
    <row r="38" spans="3:3" x14ac:dyDescent="0.25">
      <c r="C38" s="47"/>
    </row>
    <row r="39" spans="3:3" x14ac:dyDescent="0.25">
      <c r="C39" s="47"/>
    </row>
    <row r="40" spans="3:3" x14ac:dyDescent="0.25">
      <c r="C40" s="47"/>
    </row>
    <row r="52" spans="3:7" ht="20.25" thickBot="1" x14ac:dyDescent="0.35">
      <c r="C52" s="15" t="s">
        <v>423</v>
      </c>
    </row>
    <row r="53" spans="3:7" ht="15.75" thickTop="1" x14ac:dyDescent="0.25"/>
    <row r="54" spans="3:7" ht="18" thickBot="1" x14ac:dyDescent="0.35">
      <c r="C54" s="14" t="s">
        <v>431</v>
      </c>
    </row>
    <row r="55" spans="3:7" ht="15.75" thickTop="1" x14ac:dyDescent="0.25"/>
    <row r="56" spans="3:7" x14ac:dyDescent="0.25">
      <c r="C56" s="6" t="s">
        <v>190</v>
      </c>
      <c r="F56" s="6" t="s">
        <v>270</v>
      </c>
    </row>
    <row r="57" spans="3:7" x14ac:dyDescent="0.25">
      <c r="C57" t="s">
        <v>189</v>
      </c>
      <c r="D57" t="s">
        <v>192</v>
      </c>
      <c r="E57">
        <v>35.78</v>
      </c>
      <c r="F57" t="s">
        <v>191</v>
      </c>
    </row>
    <row r="58" spans="3:7" ht="15.75" thickBot="1" x14ac:dyDescent="0.3"/>
    <row r="59" spans="3:7" ht="17.25" thickBot="1" x14ac:dyDescent="0.3">
      <c r="C59" s="20" t="s">
        <v>193</v>
      </c>
      <c r="D59" s="20" t="s">
        <v>194</v>
      </c>
      <c r="E59" s="20" t="s">
        <v>195</v>
      </c>
      <c r="F59" s="20" t="s">
        <v>148</v>
      </c>
      <c r="G59" s="20" t="s">
        <v>149</v>
      </c>
    </row>
    <row r="60" spans="3:7" x14ac:dyDescent="0.25">
      <c r="C60" s="16" t="s">
        <v>179</v>
      </c>
      <c r="D60" s="16" t="s">
        <v>196</v>
      </c>
      <c r="E60" s="16">
        <v>1249.6300000000001</v>
      </c>
      <c r="F60" s="16"/>
      <c r="G60" s="16"/>
    </row>
    <row r="61" spans="3:7" x14ac:dyDescent="0.25">
      <c r="C61" s="16" t="s">
        <v>180</v>
      </c>
      <c r="D61" s="16" t="s">
        <v>197</v>
      </c>
      <c r="E61" s="16">
        <v>231.73</v>
      </c>
      <c r="F61" s="16"/>
      <c r="G61" s="16"/>
    </row>
    <row r="62" spans="3:7" x14ac:dyDescent="0.25">
      <c r="C62" s="16" t="s">
        <v>181</v>
      </c>
      <c r="D62" s="16" t="s">
        <v>198</v>
      </c>
      <c r="E62" s="16">
        <v>544.57000000000005</v>
      </c>
      <c r="F62" s="16"/>
      <c r="G62" s="16"/>
    </row>
    <row r="63" spans="3:7" x14ac:dyDescent="0.25">
      <c r="C63" s="16" t="s">
        <v>182</v>
      </c>
      <c r="D63" s="16" t="s">
        <v>199</v>
      </c>
      <c r="E63" s="16">
        <v>808.45</v>
      </c>
      <c r="F63" s="16"/>
      <c r="G63" s="16"/>
    </row>
    <row r="64" spans="3:7" x14ac:dyDescent="0.25">
      <c r="C64" s="16" t="s">
        <v>183</v>
      </c>
      <c r="D64" s="16" t="s">
        <v>200</v>
      </c>
      <c r="E64" s="16">
        <v>105.27</v>
      </c>
      <c r="F64" s="16"/>
      <c r="G64" s="16"/>
    </row>
    <row r="65" spans="3:7" x14ac:dyDescent="0.25">
      <c r="C65" s="16" t="s">
        <v>184</v>
      </c>
      <c r="D65" s="16" t="s">
        <v>201</v>
      </c>
      <c r="E65" s="16">
        <v>1278.5</v>
      </c>
      <c r="F65" s="16"/>
      <c r="G65" s="16"/>
    </row>
    <row r="66" spans="3:7" x14ac:dyDescent="0.25">
      <c r="C66" s="16" t="s">
        <v>185</v>
      </c>
      <c r="D66" s="16" t="s">
        <v>202</v>
      </c>
      <c r="E66" s="16">
        <v>297.93</v>
      </c>
      <c r="F66" s="16"/>
      <c r="G66" s="16"/>
    </row>
    <row r="73" spans="3:7" ht="18" thickBot="1" x14ac:dyDescent="0.35">
      <c r="C73" s="14" t="s">
        <v>432</v>
      </c>
    </row>
    <row r="74" spans="3:7" ht="15.75" thickTop="1" x14ac:dyDescent="0.25">
      <c r="C74" s="6"/>
    </row>
    <row r="76" spans="3:7" x14ac:dyDescent="0.25">
      <c r="C76" s="42" t="s">
        <v>206</v>
      </c>
      <c r="D76" s="43">
        <v>1.08</v>
      </c>
    </row>
    <row r="77" spans="3:7" ht="15.75" thickBot="1" x14ac:dyDescent="0.3"/>
    <row r="78" spans="3:7" ht="32.25" customHeight="1" thickBot="1" x14ac:dyDescent="0.3">
      <c r="C78" s="20" t="s">
        <v>204</v>
      </c>
      <c r="D78" s="40" t="s">
        <v>212</v>
      </c>
      <c r="E78" s="40" t="s">
        <v>205</v>
      </c>
    </row>
    <row r="79" spans="3:7" x14ac:dyDescent="0.25">
      <c r="C79" s="44" t="s">
        <v>203</v>
      </c>
      <c r="D79" s="16"/>
      <c r="E79" s="16"/>
    </row>
    <row r="80" spans="3:7" x14ac:dyDescent="0.25">
      <c r="C80" s="44" t="s">
        <v>207</v>
      </c>
      <c r="D80" s="16"/>
      <c r="E80" s="16"/>
    </row>
    <row r="81" spans="3:6" x14ac:dyDescent="0.25">
      <c r="C81" s="44" t="s">
        <v>208</v>
      </c>
      <c r="D81" s="16"/>
      <c r="E81" s="16"/>
    </row>
    <row r="82" spans="3:6" x14ac:dyDescent="0.25">
      <c r="C82" s="44" t="s">
        <v>209</v>
      </c>
      <c r="D82" s="16"/>
      <c r="E82" s="16"/>
    </row>
    <row r="83" spans="3:6" x14ac:dyDescent="0.25">
      <c r="C83" s="44" t="s">
        <v>210</v>
      </c>
      <c r="D83" s="16"/>
      <c r="E83" s="16"/>
    </row>
    <row r="84" spans="3:6" x14ac:dyDescent="0.25">
      <c r="C84" s="44" t="s">
        <v>211</v>
      </c>
      <c r="D84" s="16"/>
      <c r="E84" s="16"/>
    </row>
    <row r="89" spans="3:6" ht="18" thickBot="1" x14ac:dyDescent="0.35">
      <c r="C89" s="14" t="s">
        <v>174</v>
      </c>
    </row>
    <row r="90" spans="3:6" ht="16.5" thickTop="1" thickBot="1" x14ac:dyDescent="0.3"/>
    <row r="91" spans="3:6" ht="33.75" thickBot="1" x14ac:dyDescent="0.3">
      <c r="C91" s="40" t="s">
        <v>175</v>
      </c>
      <c r="D91" s="40" t="s">
        <v>176</v>
      </c>
      <c r="E91" s="40" t="s">
        <v>174</v>
      </c>
      <c r="F91" s="40" t="s">
        <v>433</v>
      </c>
    </row>
    <row r="92" spans="3:6" x14ac:dyDescent="0.25">
      <c r="C92" s="16" t="s">
        <v>177</v>
      </c>
      <c r="D92" s="16" t="s">
        <v>177</v>
      </c>
      <c r="E92" s="16"/>
      <c r="F92" s="16"/>
    </row>
    <row r="93" spans="3:6" x14ac:dyDescent="0.25">
      <c r="C93" s="16" t="s">
        <v>178</v>
      </c>
      <c r="D93" s="16" t="s">
        <v>177</v>
      </c>
      <c r="E93" s="16"/>
      <c r="F93" s="16"/>
    </row>
    <row r="94" spans="3:6" x14ac:dyDescent="0.25">
      <c r="C94" s="16" t="s">
        <v>179</v>
      </c>
      <c r="D94" s="16" t="s">
        <v>186</v>
      </c>
      <c r="E94" s="16"/>
      <c r="F94" s="16"/>
    </row>
    <row r="95" spans="3:6" x14ac:dyDescent="0.25">
      <c r="C95" s="16" t="s">
        <v>180</v>
      </c>
      <c r="D95" s="16" t="s">
        <v>187</v>
      </c>
      <c r="E95" s="16"/>
      <c r="F95" s="16"/>
    </row>
    <row r="96" spans="3:6" x14ac:dyDescent="0.25">
      <c r="C96" s="16" t="s">
        <v>181</v>
      </c>
      <c r="D96" s="16" t="s">
        <v>188</v>
      </c>
      <c r="E96" s="16"/>
      <c r="F96" s="16"/>
    </row>
    <row r="101" spans="3:5" ht="18" thickBot="1" x14ac:dyDescent="0.35">
      <c r="C101" s="14" t="s">
        <v>434</v>
      </c>
    </row>
    <row r="102" spans="3:5" ht="15.75" thickTop="1" x14ac:dyDescent="0.25"/>
    <row r="103" spans="3:5" x14ac:dyDescent="0.25">
      <c r="C103" s="6"/>
      <c r="D103" s="6" t="s">
        <v>221</v>
      </c>
    </row>
    <row r="104" spans="3:5" x14ac:dyDescent="0.25">
      <c r="C104" s="16" t="s">
        <v>218</v>
      </c>
      <c r="D104" s="16"/>
    </row>
    <row r="105" spans="3:5" x14ac:dyDescent="0.25">
      <c r="C105" s="39" t="s">
        <v>227</v>
      </c>
      <c r="D105" s="16"/>
    </row>
    <row r="106" spans="3:5" x14ac:dyDescent="0.25">
      <c r="C106" s="6"/>
    </row>
    <row r="107" spans="3:5" x14ac:dyDescent="0.25">
      <c r="C107" s="6"/>
      <c r="D107" s="6" t="s">
        <v>222</v>
      </c>
    </row>
    <row r="108" spans="3:5" x14ac:dyDescent="0.25">
      <c r="C108" s="16" t="s">
        <v>225</v>
      </c>
      <c r="D108" s="16"/>
      <c r="E108" t="s">
        <v>226</v>
      </c>
    </row>
    <row r="109" spans="3:5" x14ac:dyDescent="0.25">
      <c r="C109" s="16" t="s">
        <v>224</v>
      </c>
      <c r="D109" s="16"/>
      <c r="E109" t="s">
        <v>220</v>
      </c>
    </row>
    <row r="110" spans="3:5" x14ac:dyDescent="0.25">
      <c r="C110" s="16" t="s">
        <v>223</v>
      </c>
      <c r="D110" s="16"/>
      <c r="E110" t="s">
        <v>219</v>
      </c>
    </row>
    <row r="111" spans="3:5" x14ac:dyDescent="0.25">
      <c r="C111" s="6"/>
    </row>
    <row r="112" spans="3:5" x14ac:dyDescent="0.25">
      <c r="C112" s="6"/>
    </row>
    <row r="113" spans="3:8" x14ac:dyDescent="0.25">
      <c r="C113" s="6" t="s">
        <v>435</v>
      </c>
      <c r="F113" s="48"/>
    </row>
    <row r="115" spans="3:8" x14ac:dyDescent="0.25">
      <c r="D115" s="42" t="s">
        <v>425</v>
      </c>
    </row>
    <row r="116" spans="3:8" x14ac:dyDescent="0.25">
      <c r="C116" s="6" t="s">
        <v>213</v>
      </c>
      <c r="D116" s="13">
        <f ca="1">RANDBETWEEN(3,30)</f>
        <v>5</v>
      </c>
      <c r="E116" s="50"/>
      <c r="G116" s="49"/>
      <c r="H116" s="49"/>
    </row>
    <row r="117" spans="3:8" x14ac:dyDescent="0.25">
      <c r="C117" s="6" t="s">
        <v>214</v>
      </c>
      <c r="D117" s="13">
        <f t="shared" ref="D117:D121" ca="1" si="0">RANDBETWEEN(3,30)</f>
        <v>25</v>
      </c>
      <c r="E117" s="50"/>
      <c r="H117" s="49"/>
    </row>
    <row r="118" spans="3:8" x14ac:dyDescent="0.25">
      <c r="C118" s="6" t="s">
        <v>215</v>
      </c>
      <c r="D118" s="13">
        <f t="shared" ca="1" si="0"/>
        <v>3</v>
      </c>
      <c r="E118" s="50"/>
      <c r="H118" s="49"/>
    </row>
    <row r="119" spans="3:8" x14ac:dyDescent="0.25">
      <c r="C119" s="6" t="s">
        <v>216</v>
      </c>
      <c r="D119" s="13">
        <f t="shared" ca="1" si="0"/>
        <v>9</v>
      </c>
      <c r="E119" s="50"/>
      <c r="H119" s="49"/>
    </row>
    <row r="120" spans="3:8" x14ac:dyDescent="0.25">
      <c r="C120" s="6" t="s">
        <v>217</v>
      </c>
      <c r="D120" s="13">
        <f t="shared" ca="1" si="0"/>
        <v>3</v>
      </c>
      <c r="E120" s="50"/>
      <c r="H120" s="49"/>
    </row>
    <row r="121" spans="3:8" x14ac:dyDescent="0.25">
      <c r="C121" s="6" t="s">
        <v>424</v>
      </c>
      <c r="D121" s="13">
        <f t="shared" ca="1" si="0"/>
        <v>15</v>
      </c>
      <c r="E121" s="50"/>
      <c r="H121" s="49"/>
    </row>
  </sheetData>
  <pageMargins left="0.7" right="0.7" top="0.75" bottom="0.75" header="0.3" footer="0.3"/>
  <pageSetup orientation="portrait" r:id="rId1"/>
  <drawing r:id="rId2"/>
  <legacyDrawing r:id="rId3"/>
  <oleObjects>
    <mc:AlternateContent xmlns:mc="http://schemas.openxmlformats.org/markup-compatibility/2006">
      <mc:Choice Requires="x14">
        <oleObject progId="Document" dvAspect="DVASPECT_ICON" shapeId="16385" r:id="rId4">
          <objectPr defaultSize="0" autoPict="0" r:id="rId5">
            <anchor moveWithCells="1">
              <from>
                <xdr:col>5</xdr:col>
                <xdr:colOff>904875</xdr:colOff>
                <xdr:row>23</xdr:row>
                <xdr:rowOff>85725</xdr:rowOff>
              </from>
              <to>
                <xdr:col>7</xdr:col>
                <xdr:colOff>114300</xdr:colOff>
                <xdr:row>26</xdr:row>
                <xdr:rowOff>114300</xdr:rowOff>
              </to>
            </anchor>
          </objectPr>
        </oleObject>
      </mc:Choice>
      <mc:Fallback>
        <oleObject progId="Document" dvAspect="DVASPECT_ICON" shapeId="16385" r:id="rId4"/>
      </mc:Fallback>
    </mc:AlternateContent>
  </oleObjec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6EDE1-2832-44D5-8125-CB22C69852A7}">
  <dimension ref="C3:H121"/>
  <sheetViews>
    <sheetView zoomScale="205" zoomScaleNormal="205" workbookViewId="0"/>
  </sheetViews>
  <sheetFormatPr defaultRowHeight="15" x14ac:dyDescent="0.25"/>
  <cols>
    <col min="1" max="1" width="3.42578125" customWidth="1"/>
    <col min="2" max="2" width="6.7109375" customWidth="1"/>
    <col min="3" max="3" width="20.7109375" customWidth="1"/>
    <col min="4" max="4" width="12.140625" customWidth="1"/>
    <col min="5" max="5" width="10.85546875" customWidth="1"/>
    <col min="6" max="6" width="9.140625" customWidth="1"/>
    <col min="7" max="7" width="10" customWidth="1"/>
    <col min="8" max="8" width="21.140625" customWidth="1"/>
  </cols>
  <sheetData>
    <row r="3" spans="3:8" ht="20.25" thickBot="1" x14ac:dyDescent="0.35">
      <c r="C3" s="15" t="s">
        <v>151</v>
      </c>
    </row>
    <row r="4" spans="3:8" ht="15.75" thickTop="1" x14ac:dyDescent="0.25"/>
    <row r="5" spans="3:8" x14ac:dyDescent="0.25">
      <c r="C5" s="6"/>
    </row>
    <row r="6" spans="3:8" ht="15.75" thickBot="1" x14ac:dyDescent="0.3"/>
    <row r="7" spans="3:8" ht="17.25" thickBot="1" x14ac:dyDescent="0.3">
      <c r="C7" s="46" t="s">
        <v>430</v>
      </c>
      <c r="D7" s="20" t="s">
        <v>237</v>
      </c>
      <c r="E7" s="20" t="s">
        <v>238</v>
      </c>
      <c r="F7" s="20" t="s">
        <v>239</v>
      </c>
      <c r="G7" s="20" t="s">
        <v>240</v>
      </c>
      <c r="H7" s="20" t="s">
        <v>151</v>
      </c>
    </row>
    <row r="8" spans="3:8" x14ac:dyDescent="0.25">
      <c r="C8" s="38" t="s">
        <v>241</v>
      </c>
      <c r="D8" s="16" t="s">
        <v>242</v>
      </c>
      <c r="E8" s="16" t="s">
        <v>243</v>
      </c>
      <c r="F8" s="16">
        <v>20500</v>
      </c>
      <c r="G8" s="16" t="s">
        <v>244</v>
      </c>
      <c r="H8" s="16" t="str">
        <f>_xlfn.TEXTJOIN(", ",TRUE,C8:G8)</f>
        <v>1600 Pennsylvania Ave., Washington, D.C., 20500, USA</v>
      </c>
    </row>
    <row r="9" spans="3:8" x14ac:dyDescent="0.25">
      <c r="C9" s="38" t="s">
        <v>245</v>
      </c>
      <c r="D9" s="16" t="s">
        <v>246</v>
      </c>
      <c r="E9" s="16" t="s">
        <v>247</v>
      </c>
      <c r="F9" s="16">
        <v>22902</v>
      </c>
      <c r="G9" s="16" t="s">
        <v>244</v>
      </c>
      <c r="H9" s="16" t="str">
        <f t="shared" ref="H9:H12" si="0">_xlfn.TEXTJOIN(", ",TRUE,C9:G9)</f>
        <v>931 Thomas Jefferson Parkway, Charlottesville, Va., 22902, USA</v>
      </c>
    </row>
    <row r="10" spans="3:8" x14ac:dyDescent="0.25">
      <c r="C10" s="38" t="s">
        <v>248</v>
      </c>
      <c r="D10" s="16" t="s">
        <v>249</v>
      </c>
      <c r="E10" s="16" t="s">
        <v>250</v>
      </c>
      <c r="F10" s="16">
        <v>93441</v>
      </c>
      <c r="G10" s="16" t="s">
        <v>244</v>
      </c>
      <c r="H10" s="16" t="str">
        <f t="shared" si="0"/>
        <v>5225 Figueroa Mountain Road, Los Olivos, Calif., 93441, USA</v>
      </c>
    </row>
    <row r="11" spans="3:8" x14ac:dyDescent="0.25">
      <c r="C11" s="38" t="s">
        <v>251</v>
      </c>
      <c r="D11" s="16" t="s">
        <v>252</v>
      </c>
      <c r="E11" s="16" t="s">
        <v>253</v>
      </c>
      <c r="F11" s="16">
        <v>6105</v>
      </c>
      <c r="G11" s="16" t="s">
        <v>244</v>
      </c>
      <c r="H11" s="16" t="str">
        <f t="shared" si="0"/>
        <v>351 Farmington Ave., Hartford, Conn., 6105, USA</v>
      </c>
    </row>
    <row r="12" spans="3:8" x14ac:dyDescent="0.25">
      <c r="C12" s="38" t="s">
        <v>254</v>
      </c>
      <c r="D12" s="16" t="s">
        <v>255</v>
      </c>
      <c r="E12" s="16" t="s">
        <v>250</v>
      </c>
      <c r="F12" s="16">
        <v>90024</v>
      </c>
      <c r="G12" s="16" t="s">
        <v>244</v>
      </c>
      <c r="H12" s="16" t="str">
        <f t="shared" si="0"/>
        <v>10236 Charing Cross Rd., Los Angeles, Calif., 90024, USA</v>
      </c>
    </row>
    <row r="19" spans="3:7" x14ac:dyDescent="0.25">
      <c r="C19" t="s">
        <v>152</v>
      </c>
      <c r="G19" s="41" t="str">
        <f>_xlfn.TEXTJOIN(" ",TRUE,C19:C40)</f>
        <v>Close Relationships with Suppliers. Maintaining the high levels of quality and safety we expect in our restaurants depends in part on our ability to acquire high-quality, fresh ingredients and other necessary supplies that meet our specifications from reliable suppliers. Our 23 independently owned and operated regional distribution centers purchase from various suppliers we carefully select based on quality and the suppliers’ understanding and adherence of our mission. We work closely with our suppliers and seek to develop mutually beneficial long-term relationships with them. We use a mix of forward, fixed, formula and range forward pricing protocols, and our distribution centers purchase within the pricing guidelines and protocols we have established with suppliers. We’ve also sought to increase, where practical, the number of suppliers for our ingredients to help mitigate pricing volatility and supply shortages. In addition, we closely monitor industry news, trade tariffs, weather, exchange rates, foreign demand, crises and other world events that may affect our ingredient prices. Certain key ingredients (including beef, pork, chicken, beans, rice, sour cream, cheese, and tortillas) are purchased from a small number of suppliers.</v>
      </c>
    </row>
    <row r="20" spans="3:7" x14ac:dyDescent="0.25">
      <c r="C20" t="s">
        <v>153</v>
      </c>
    </row>
    <row r="21" spans="3:7" x14ac:dyDescent="0.25">
      <c r="C21" t="s">
        <v>154</v>
      </c>
    </row>
    <row r="22" spans="3:7" x14ac:dyDescent="0.25">
      <c r="C22" t="s">
        <v>155</v>
      </c>
    </row>
    <row r="23" spans="3:7" x14ac:dyDescent="0.25">
      <c r="C23" t="s">
        <v>156</v>
      </c>
    </row>
    <row r="24" spans="3:7" x14ac:dyDescent="0.25">
      <c r="C24" t="s">
        <v>157</v>
      </c>
    </row>
    <row r="25" spans="3:7" x14ac:dyDescent="0.25">
      <c r="C25" t="s">
        <v>158</v>
      </c>
    </row>
    <row r="26" spans="3:7" x14ac:dyDescent="0.25">
      <c r="C26" t="s">
        <v>159</v>
      </c>
    </row>
    <row r="27" spans="3:7" x14ac:dyDescent="0.25">
      <c r="C27" t="s">
        <v>160</v>
      </c>
    </row>
    <row r="28" spans="3:7" x14ac:dyDescent="0.25">
      <c r="C28" t="s">
        <v>161</v>
      </c>
    </row>
    <row r="29" spans="3:7" x14ac:dyDescent="0.25">
      <c r="C29" t="s">
        <v>162</v>
      </c>
    </row>
    <row r="30" spans="3:7" x14ac:dyDescent="0.25">
      <c r="C30" t="s">
        <v>163</v>
      </c>
    </row>
    <row r="31" spans="3:7" x14ac:dyDescent="0.25">
      <c r="C31" t="s">
        <v>164</v>
      </c>
    </row>
    <row r="32" spans="3:7" x14ac:dyDescent="0.25">
      <c r="C32" t="s">
        <v>165</v>
      </c>
    </row>
    <row r="33" spans="3:3" x14ac:dyDescent="0.25">
      <c r="C33" t="s">
        <v>166</v>
      </c>
    </row>
    <row r="34" spans="3:3" x14ac:dyDescent="0.25">
      <c r="C34" t="s">
        <v>167</v>
      </c>
    </row>
    <row r="35" spans="3:3" x14ac:dyDescent="0.25">
      <c r="C35" t="s">
        <v>168</v>
      </c>
    </row>
    <row r="36" spans="3:3" x14ac:dyDescent="0.25">
      <c r="C36" t="s">
        <v>169</v>
      </c>
    </row>
    <row r="37" spans="3:3" x14ac:dyDescent="0.25">
      <c r="C37" t="s">
        <v>170</v>
      </c>
    </row>
    <row r="38" spans="3:3" x14ac:dyDescent="0.25">
      <c r="C38" t="s">
        <v>171</v>
      </c>
    </row>
    <row r="39" spans="3:3" x14ac:dyDescent="0.25">
      <c r="C39" t="s">
        <v>172</v>
      </c>
    </row>
    <row r="40" spans="3:3" x14ac:dyDescent="0.25">
      <c r="C40" t="s">
        <v>173</v>
      </c>
    </row>
    <row r="52" spans="3:7" ht="20.25" thickBot="1" x14ac:dyDescent="0.35">
      <c r="C52" s="15" t="s">
        <v>423</v>
      </c>
    </row>
    <row r="53" spans="3:7" ht="15.75" thickTop="1" x14ac:dyDescent="0.25"/>
    <row r="54" spans="3:7" ht="18" thickBot="1" x14ac:dyDescent="0.35">
      <c r="C54" s="14" t="s">
        <v>431</v>
      </c>
    </row>
    <row r="55" spans="3:7" ht="15.75" thickTop="1" x14ac:dyDescent="0.25"/>
    <row r="56" spans="3:7" x14ac:dyDescent="0.25">
      <c r="C56" s="6" t="s">
        <v>190</v>
      </c>
    </row>
    <row r="57" spans="3:7" x14ac:dyDescent="0.25">
      <c r="C57" t="s">
        <v>189</v>
      </c>
      <c r="D57" t="s">
        <v>192</v>
      </c>
      <c r="E57">
        <v>35.78</v>
      </c>
      <c r="F57" t="s">
        <v>191</v>
      </c>
    </row>
    <row r="58" spans="3:7" ht="15.75" thickBot="1" x14ac:dyDescent="0.3"/>
    <row r="59" spans="3:7" ht="17.25" thickBot="1" x14ac:dyDescent="0.3">
      <c r="C59" s="20" t="s">
        <v>193</v>
      </c>
      <c r="D59" s="20" t="s">
        <v>194</v>
      </c>
      <c r="E59" s="20" t="s">
        <v>195</v>
      </c>
      <c r="F59" s="20" t="s">
        <v>148</v>
      </c>
      <c r="G59" s="20" t="s">
        <v>149</v>
      </c>
    </row>
    <row r="60" spans="3:7" x14ac:dyDescent="0.25">
      <c r="C60" s="16" t="s">
        <v>179</v>
      </c>
      <c r="D60" s="16" t="s">
        <v>196</v>
      </c>
      <c r="E60" s="16">
        <v>1249.6300000000001</v>
      </c>
      <c r="F60" s="16" t="str">
        <f>C60&amp;" has sold "&amp;D60&amp;" worth "&amp;DOLLAR(E60,0)</f>
        <v>Ethan has sold Apples worth $1,250</v>
      </c>
      <c r="G60" s="16" t="str">
        <f>_xlfn.CONCAT(C60," has sold ",D60," worth ",DOLLAR(E60,0))</f>
        <v>Ethan has sold Apples worth $1,250</v>
      </c>
    </row>
    <row r="61" spans="3:7" x14ac:dyDescent="0.25">
      <c r="C61" s="16" t="s">
        <v>180</v>
      </c>
      <c r="D61" s="16" t="s">
        <v>197</v>
      </c>
      <c r="E61" s="16">
        <v>231.73</v>
      </c>
      <c r="F61" s="16" t="str">
        <f t="shared" ref="F61:F66" si="1">C61&amp;" has sold "&amp;D61&amp;" worth "&amp;DOLLAR(E61,0)</f>
        <v>Michael has sold Bananas worth $232</v>
      </c>
      <c r="G61" s="16" t="str">
        <f t="shared" ref="G61:G66" si="2">_xlfn.CONCAT(C61," has sold ",D61," worth ",DOLLAR(E61,0))</f>
        <v>Michael has sold Bananas worth $232</v>
      </c>
    </row>
    <row r="62" spans="3:7" x14ac:dyDescent="0.25">
      <c r="C62" s="16" t="s">
        <v>181</v>
      </c>
      <c r="D62" s="16" t="s">
        <v>198</v>
      </c>
      <c r="E62" s="16">
        <v>544.57000000000005</v>
      </c>
      <c r="F62" s="16" t="str">
        <f t="shared" si="1"/>
        <v>James has sold Oranges worth $545</v>
      </c>
      <c r="G62" s="16" t="str">
        <f t="shared" si="2"/>
        <v>James has sold Oranges worth $545</v>
      </c>
    </row>
    <row r="63" spans="3:7" x14ac:dyDescent="0.25">
      <c r="C63" s="16" t="s">
        <v>182</v>
      </c>
      <c r="D63" s="16" t="s">
        <v>199</v>
      </c>
      <c r="E63" s="16">
        <v>808.45</v>
      </c>
      <c r="F63" s="16" t="str">
        <f t="shared" si="1"/>
        <v>Joseph has sold Grapes worth $808</v>
      </c>
      <c r="G63" s="16" t="str">
        <f t="shared" si="2"/>
        <v>Joseph has sold Grapes worth $808</v>
      </c>
    </row>
    <row r="64" spans="3:7" x14ac:dyDescent="0.25">
      <c r="C64" s="16" t="s">
        <v>183</v>
      </c>
      <c r="D64" s="16" t="s">
        <v>200</v>
      </c>
      <c r="E64" s="16">
        <v>105.27</v>
      </c>
      <c r="F64" s="16" t="str">
        <f t="shared" si="1"/>
        <v>Robert has sold Carrots worth $105</v>
      </c>
      <c r="G64" s="16" t="str">
        <f t="shared" si="2"/>
        <v>Robert has sold Carrots worth $105</v>
      </c>
    </row>
    <row r="65" spans="3:7" x14ac:dyDescent="0.25">
      <c r="C65" s="16" t="s">
        <v>184</v>
      </c>
      <c r="D65" s="16" t="s">
        <v>201</v>
      </c>
      <c r="E65" s="16">
        <v>1278.5</v>
      </c>
      <c r="F65" s="16" t="str">
        <f t="shared" si="1"/>
        <v>Jack has sold Potatoes worth $1,279</v>
      </c>
      <c r="G65" s="16" t="str">
        <f t="shared" si="2"/>
        <v>Jack has sold Potatoes worth $1,279</v>
      </c>
    </row>
    <row r="66" spans="3:7" x14ac:dyDescent="0.25">
      <c r="C66" s="16" t="s">
        <v>185</v>
      </c>
      <c r="D66" s="16" t="s">
        <v>202</v>
      </c>
      <c r="E66" s="16">
        <v>297.93</v>
      </c>
      <c r="F66" s="16" t="str">
        <f t="shared" si="1"/>
        <v>William has sold Brinjals worth $298</v>
      </c>
      <c r="G66" s="16" t="str">
        <f t="shared" si="2"/>
        <v>William has sold Brinjals worth $298</v>
      </c>
    </row>
    <row r="73" spans="3:7" ht="18" thickBot="1" x14ac:dyDescent="0.35">
      <c r="C73" s="14" t="s">
        <v>432</v>
      </c>
    </row>
    <row r="74" spans="3:7" ht="15.75" thickTop="1" x14ac:dyDescent="0.25">
      <c r="C74" s="6"/>
    </row>
    <row r="76" spans="3:7" x14ac:dyDescent="0.25">
      <c r="C76" s="42" t="s">
        <v>206</v>
      </c>
      <c r="D76" s="43">
        <v>1.08</v>
      </c>
    </row>
    <row r="77" spans="3:7" ht="15.75" thickBot="1" x14ac:dyDescent="0.3"/>
    <row r="78" spans="3:7" ht="32.25" customHeight="1" thickBot="1" x14ac:dyDescent="0.3">
      <c r="C78" s="20" t="s">
        <v>204</v>
      </c>
      <c r="D78" s="40" t="s">
        <v>212</v>
      </c>
      <c r="E78" s="40" t="s">
        <v>205</v>
      </c>
    </row>
    <row r="79" spans="3:7" x14ac:dyDescent="0.25">
      <c r="C79" s="44" t="s">
        <v>203</v>
      </c>
      <c r="D79" s="16" t="str">
        <f>FIXED(_xlfn.NUMBERVALUE(C79,",","."),2,FALSE)</f>
        <v>2,500.24</v>
      </c>
      <c r="E79" s="16" t="str">
        <f t="shared" ref="E79:E84" si="3">DOLLAR(D79*EUR_USD,2)</f>
        <v>$2,700.26</v>
      </c>
    </row>
    <row r="80" spans="3:7" x14ac:dyDescent="0.25">
      <c r="C80" s="44" t="s">
        <v>207</v>
      </c>
      <c r="D80" s="16" t="str">
        <f t="shared" ref="D80:D84" si="4">FIXED(_xlfn.NUMBERVALUE(C80,",","."),2,FALSE)</f>
        <v>5,625.36</v>
      </c>
      <c r="E80" s="16" t="str">
        <f t="shared" si="3"/>
        <v>$6,075.39</v>
      </c>
    </row>
    <row r="81" spans="3:6" x14ac:dyDescent="0.25">
      <c r="C81" s="44" t="s">
        <v>208</v>
      </c>
      <c r="D81" s="16" t="str">
        <f t="shared" si="4"/>
        <v>9,854.45</v>
      </c>
      <c r="E81" s="16" t="str">
        <f t="shared" si="3"/>
        <v>$10,642.81</v>
      </c>
    </row>
    <row r="82" spans="3:6" x14ac:dyDescent="0.25">
      <c r="C82" s="44" t="s">
        <v>209</v>
      </c>
      <c r="D82" s="16" t="str">
        <f t="shared" si="4"/>
        <v>8,533.22</v>
      </c>
      <c r="E82" s="16" t="str">
        <f t="shared" si="3"/>
        <v>$9,215.88</v>
      </c>
    </row>
    <row r="83" spans="3:6" x14ac:dyDescent="0.25">
      <c r="C83" s="44" t="s">
        <v>210</v>
      </c>
      <c r="D83" s="16" t="str">
        <f t="shared" si="4"/>
        <v>7,456.33</v>
      </c>
      <c r="E83" s="16" t="str">
        <f t="shared" si="3"/>
        <v>$8,052.84</v>
      </c>
    </row>
    <row r="84" spans="3:6" x14ac:dyDescent="0.25">
      <c r="C84" s="44" t="s">
        <v>211</v>
      </c>
      <c r="D84" s="16" t="str">
        <f t="shared" si="4"/>
        <v>4,466.55</v>
      </c>
      <c r="E84" s="16" t="str">
        <f t="shared" si="3"/>
        <v>$4,823.87</v>
      </c>
    </row>
    <row r="89" spans="3:6" ht="18" thickBot="1" x14ac:dyDescent="0.35">
      <c r="C89" s="14" t="s">
        <v>174</v>
      </c>
    </row>
    <row r="90" spans="3:6" ht="16.5" thickTop="1" thickBot="1" x14ac:dyDescent="0.3"/>
    <row r="91" spans="3:6" ht="33.75" thickBot="1" x14ac:dyDescent="0.3">
      <c r="C91" s="40" t="s">
        <v>175</v>
      </c>
      <c r="D91" s="40" t="s">
        <v>176</v>
      </c>
      <c r="E91" s="40" t="s">
        <v>174</v>
      </c>
      <c r="F91" s="40" t="s">
        <v>433</v>
      </c>
    </row>
    <row r="92" spans="3:6" x14ac:dyDescent="0.25">
      <c r="C92" s="16" t="s">
        <v>177</v>
      </c>
      <c r="D92" s="16" t="s">
        <v>177</v>
      </c>
      <c r="E92" s="16" t="b">
        <f>C92=D92</f>
        <v>1</v>
      </c>
      <c r="F92" s="16" t="b">
        <f>EXACT(C92,D92)</f>
        <v>1</v>
      </c>
    </row>
    <row r="93" spans="3:6" x14ac:dyDescent="0.25">
      <c r="C93" s="16" t="s">
        <v>178</v>
      </c>
      <c r="D93" s="16" t="s">
        <v>177</v>
      </c>
      <c r="E93" s="16" t="b">
        <f t="shared" ref="E93:E96" si="5">C93=D93</f>
        <v>1</v>
      </c>
      <c r="F93" s="16" t="b">
        <f t="shared" ref="F93:F96" si="6">EXACT(C93,D93)</f>
        <v>0</v>
      </c>
    </row>
    <row r="94" spans="3:6" x14ac:dyDescent="0.25">
      <c r="C94" s="16" t="s">
        <v>179</v>
      </c>
      <c r="D94" s="16" t="s">
        <v>186</v>
      </c>
      <c r="E94" s="16" t="b">
        <f t="shared" si="5"/>
        <v>1</v>
      </c>
      <c r="F94" s="16" t="b">
        <f t="shared" si="6"/>
        <v>0</v>
      </c>
    </row>
    <row r="95" spans="3:6" x14ac:dyDescent="0.25">
      <c r="C95" s="16" t="s">
        <v>180</v>
      </c>
      <c r="D95" s="16" t="s">
        <v>187</v>
      </c>
      <c r="E95" s="16" t="b">
        <f t="shared" si="5"/>
        <v>1</v>
      </c>
      <c r="F95" s="16" t="b">
        <f t="shared" si="6"/>
        <v>0</v>
      </c>
    </row>
    <row r="96" spans="3:6" x14ac:dyDescent="0.25">
      <c r="C96" s="16" t="s">
        <v>181</v>
      </c>
      <c r="D96" s="16" t="s">
        <v>188</v>
      </c>
      <c r="E96" s="16" t="b">
        <f t="shared" si="5"/>
        <v>1</v>
      </c>
      <c r="F96" s="16" t="b">
        <f t="shared" si="6"/>
        <v>0</v>
      </c>
    </row>
    <row r="101" spans="3:5" ht="18" thickBot="1" x14ac:dyDescent="0.35">
      <c r="C101" s="14" t="s">
        <v>434</v>
      </c>
    </row>
    <row r="102" spans="3:5" ht="15.75" thickTop="1" x14ac:dyDescent="0.25"/>
    <row r="103" spans="3:5" x14ac:dyDescent="0.25">
      <c r="C103" s="6"/>
      <c r="D103" s="6" t="s">
        <v>221</v>
      </c>
    </row>
    <row r="104" spans="3:5" x14ac:dyDescent="0.25">
      <c r="C104" s="16" t="s">
        <v>218</v>
      </c>
      <c r="D104" s="16" t="str">
        <f>REPT(C104,3)</f>
        <v>ABCABCABC</v>
      </c>
    </row>
    <row r="105" spans="3:5" x14ac:dyDescent="0.25">
      <c r="C105" s="39" t="s">
        <v>227</v>
      </c>
      <c r="D105" s="16" t="str">
        <f>REPT(C105,7)</f>
        <v>☂️☂️☂️☂️☂️☂️☂️</v>
      </c>
    </row>
    <row r="106" spans="3:5" x14ac:dyDescent="0.25">
      <c r="C106" s="6"/>
    </row>
    <row r="107" spans="3:5" x14ac:dyDescent="0.25">
      <c r="C107" s="6"/>
      <c r="D107" s="6" t="s">
        <v>222</v>
      </c>
    </row>
    <row r="108" spans="3:5" x14ac:dyDescent="0.25">
      <c r="C108" s="16" t="s">
        <v>225</v>
      </c>
      <c r="D108" s="16" t="str">
        <f>CHAR(3)</f>
        <v>_x0003_</v>
      </c>
      <c r="E108" t="s">
        <v>226</v>
      </c>
    </row>
    <row r="109" spans="3:5" x14ac:dyDescent="0.25">
      <c r="C109" s="16" t="s">
        <v>224</v>
      </c>
      <c r="D109" s="16" t="str">
        <f>CHAR(33)</f>
        <v>!</v>
      </c>
      <c r="E109" t="s">
        <v>220</v>
      </c>
    </row>
    <row r="110" spans="3:5" x14ac:dyDescent="0.25">
      <c r="C110" s="16" t="s">
        <v>223</v>
      </c>
      <c r="D110" s="16" t="str">
        <f>CHAR(65)</f>
        <v>A</v>
      </c>
      <c r="E110" t="s">
        <v>219</v>
      </c>
    </row>
    <row r="111" spans="3:5" x14ac:dyDescent="0.25">
      <c r="C111" s="6"/>
    </row>
    <row r="112" spans="3:5" x14ac:dyDescent="0.25">
      <c r="C112" s="6"/>
    </row>
    <row r="113" spans="3:8" x14ac:dyDescent="0.25">
      <c r="C113" s="6" t="s">
        <v>435</v>
      </c>
      <c r="F113" s="48"/>
    </row>
    <row r="115" spans="3:8" x14ac:dyDescent="0.25">
      <c r="D115" s="42" t="s">
        <v>425</v>
      </c>
    </row>
    <row r="116" spans="3:8" x14ac:dyDescent="0.25">
      <c r="C116" s="6" t="s">
        <v>213</v>
      </c>
      <c r="D116" s="13">
        <f t="shared" ref="D116:D121" ca="1" si="7">RANDBETWEEN(3,30)</f>
        <v>13</v>
      </c>
      <c r="E116" s="45" t="str">
        <f ca="1">REPT(CHAR(3),D116)</f>
        <v>_x0003__x0003__x0003__x0003__x0003__x0003__x0003__x0003__x0003__x0003__x0003__x0003__x0003_</v>
      </c>
      <c r="G116" s="49"/>
      <c r="H116" s="49"/>
    </row>
    <row r="117" spans="3:8" x14ac:dyDescent="0.25">
      <c r="C117" s="6" t="s">
        <v>214</v>
      </c>
      <c r="D117" s="13">
        <f t="shared" ca="1" si="7"/>
        <v>21</v>
      </c>
      <c r="E117" s="45" t="str">
        <f t="shared" ref="E117:E121" ca="1" si="8">REPT(CHAR(3),D117)</f>
        <v>_x0003__x0003__x0003__x0003__x0003__x0003__x0003__x0003__x0003__x0003__x0003__x0003__x0003__x0003__x0003__x0003__x0003__x0003__x0003__x0003__x0003_</v>
      </c>
      <c r="H117" s="49"/>
    </row>
    <row r="118" spans="3:8" x14ac:dyDescent="0.25">
      <c r="C118" s="6" t="s">
        <v>215</v>
      </c>
      <c r="D118" s="13">
        <f t="shared" ca="1" si="7"/>
        <v>29</v>
      </c>
      <c r="E118" s="45" t="str">
        <f t="shared" ca="1" si="8"/>
        <v>_x0003__x0003__x0003__x0003__x0003__x0003__x0003__x0003__x0003__x0003__x0003__x0003__x0003__x0003__x0003__x0003__x0003__x0003__x0003__x0003__x0003__x0003__x0003__x0003__x0003__x0003__x0003__x0003__x0003_</v>
      </c>
      <c r="H118" s="49"/>
    </row>
    <row r="119" spans="3:8" x14ac:dyDescent="0.25">
      <c r="C119" s="6" t="s">
        <v>216</v>
      </c>
      <c r="D119" s="13">
        <f t="shared" ca="1" si="7"/>
        <v>16</v>
      </c>
      <c r="E119" s="45" t="str">
        <f t="shared" ca="1" si="8"/>
        <v>_x0003__x0003__x0003__x0003__x0003__x0003__x0003__x0003__x0003__x0003__x0003__x0003__x0003__x0003__x0003__x0003_</v>
      </c>
      <c r="H119" s="49"/>
    </row>
    <row r="120" spans="3:8" x14ac:dyDescent="0.25">
      <c r="C120" s="6" t="s">
        <v>217</v>
      </c>
      <c r="D120" s="13">
        <f t="shared" ca="1" si="7"/>
        <v>17</v>
      </c>
      <c r="E120" s="45" t="str">
        <f t="shared" ca="1" si="8"/>
        <v>_x0003__x0003__x0003__x0003__x0003__x0003__x0003__x0003__x0003__x0003__x0003__x0003__x0003__x0003__x0003__x0003__x0003_</v>
      </c>
      <c r="H120" s="49"/>
    </row>
    <row r="121" spans="3:8" x14ac:dyDescent="0.25">
      <c r="C121" s="6" t="s">
        <v>424</v>
      </c>
      <c r="D121" s="13">
        <f t="shared" ca="1" si="7"/>
        <v>29</v>
      </c>
      <c r="E121" s="45" t="str">
        <f t="shared" ca="1" si="8"/>
        <v>_x0003__x0003__x0003__x0003__x0003__x0003__x0003__x0003__x0003__x0003__x0003__x0003__x0003__x0003__x0003__x0003__x0003__x0003__x0003__x0003__x0003__x0003__x0003__x0003__x0003__x0003__x0003__x0003__x0003_</v>
      </c>
      <c r="H121" s="49"/>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D8253-90C8-42B0-BE19-3955C608B7AA}">
  <dimension ref="C1:U105"/>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7" customFormat="1" ht="44.25" customHeight="1" thickBot="1" x14ac:dyDescent="0.3">
      <c r="G1" s="9" t="s">
        <v>279</v>
      </c>
    </row>
    <row r="3" spans="3:21" ht="15" customHeight="1" x14ac:dyDescent="0.25">
      <c r="C3" s="69" t="s">
        <v>283</v>
      </c>
      <c r="D3" s="70"/>
      <c r="E3" s="70"/>
      <c r="F3" s="70"/>
      <c r="G3" s="70"/>
      <c r="H3" s="70"/>
      <c r="I3" s="70"/>
      <c r="J3" s="70"/>
      <c r="K3" s="70"/>
      <c r="L3" s="70"/>
      <c r="M3" s="70"/>
      <c r="N3" s="70"/>
      <c r="O3" s="70"/>
      <c r="P3" s="70"/>
      <c r="Q3" s="70"/>
      <c r="R3" s="70"/>
      <c r="S3" s="70"/>
      <c r="T3" s="70"/>
      <c r="U3" s="71"/>
    </row>
    <row r="4" spans="3:21" ht="15" customHeight="1" x14ac:dyDescent="0.25">
      <c r="C4" s="72"/>
      <c r="D4" s="73"/>
      <c r="E4" s="73"/>
      <c r="F4" s="73"/>
      <c r="G4" s="73"/>
      <c r="H4" s="73"/>
      <c r="I4" s="73"/>
      <c r="J4" s="73"/>
      <c r="K4" s="73"/>
      <c r="L4" s="73"/>
      <c r="M4" s="73"/>
      <c r="N4" s="73"/>
      <c r="O4" s="73"/>
      <c r="P4" s="73"/>
      <c r="Q4" s="73"/>
      <c r="R4" s="73"/>
      <c r="S4" s="73"/>
      <c r="T4" s="73"/>
      <c r="U4" s="74"/>
    </row>
    <row r="5" spans="3:21" ht="15" customHeight="1" x14ac:dyDescent="0.25">
      <c r="C5" s="72"/>
      <c r="D5" s="73"/>
      <c r="E5" s="73"/>
      <c r="F5" s="73"/>
      <c r="G5" s="73"/>
      <c r="H5" s="73"/>
      <c r="I5" s="73"/>
      <c r="J5" s="73"/>
      <c r="K5" s="73"/>
      <c r="L5" s="73"/>
      <c r="M5" s="73"/>
      <c r="N5" s="73"/>
      <c r="O5" s="73"/>
      <c r="P5" s="73"/>
      <c r="Q5" s="73"/>
      <c r="R5" s="73"/>
      <c r="S5" s="73"/>
      <c r="T5" s="73"/>
      <c r="U5" s="74"/>
    </row>
    <row r="6" spans="3:21" ht="15" customHeight="1" x14ac:dyDescent="0.25">
      <c r="C6" s="72"/>
      <c r="D6" s="73"/>
      <c r="E6" s="73"/>
      <c r="F6" s="73"/>
      <c r="G6" s="73"/>
      <c r="H6" s="73"/>
      <c r="I6" s="73"/>
      <c r="J6" s="73"/>
      <c r="K6" s="73"/>
      <c r="L6" s="73"/>
      <c r="M6" s="73"/>
      <c r="N6" s="73"/>
      <c r="O6" s="73"/>
      <c r="P6" s="73"/>
      <c r="Q6" s="73"/>
      <c r="R6" s="73"/>
      <c r="S6" s="73"/>
      <c r="T6" s="73"/>
      <c r="U6" s="74"/>
    </row>
    <row r="7" spans="3:21" ht="15" customHeight="1" x14ac:dyDescent="0.25">
      <c r="C7" s="72"/>
      <c r="D7" s="73"/>
      <c r="E7" s="73"/>
      <c r="F7" s="73"/>
      <c r="G7" s="73"/>
      <c r="H7" s="73"/>
      <c r="I7" s="73"/>
      <c r="J7" s="73"/>
      <c r="K7" s="73"/>
      <c r="L7" s="73"/>
      <c r="M7" s="73"/>
      <c r="N7" s="73"/>
      <c r="O7" s="73"/>
      <c r="P7" s="73"/>
      <c r="Q7" s="73"/>
      <c r="R7" s="73"/>
      <c r="S7" s="73"/>
      <c r="T7" s="73"/>
      <c r="U7" s="74"/>
    </row>
    <row r="8" spans="3:21" ht="15" customHeight="1" x14ac:dyDescent="0.25">
      <c r="C8" s="72"/>
      <c r="D8" s="73"/>
      <c r="E8" s="73"/>
      <c r="F8" s="73"/>
      <c r="G8" s="73"/>
      <c r="H8" s="73"/>
      <c r="I8" s="73"/>
      <c r="J8" s="73"/>
      <c r="K8" s="73"/>
      <c r="L8" s="73"/>
      <c r="M8" s="73"/>
      <c r="N8" s="73"/>
      <c r="O8" s="73"/>
      <c r="P8" s="73"/>
      <c r="Q8" s="73"/>
      <c r="R8" s="73"/>
      <c r="S8" s="73"/>
      <c r="T8" s="73"/>
      <c r="U8" s="74"/>
    </row>
    <row r="9" spans="3:21" ht="15" customHeight="1" x14ac:dyDescent="0.25">
      <c r="C9" s="72"/>
      <c r="D9" s="73"/>
      <c r="E9" s="73"/>
      <c r="F9" s="73"/>
      <c r="G9" s="73"/>
      <c r="H9" s="73"/>
      <c r="I9" s="73"/>
      <c r="J9" s="73"/>
      <c r="K9" s="73"/>
      <c r="L9" s="73"/>
      <c r="M9" s="73"/>
      <c r="N9" s="73"/>
      <c r="O9" s="73"/>
      <c r="P9" s="73"/>
      <c r="Q9" s="73"/>
      <c r="R9" s="73"/>
      <c r="S9" s="73"/>
      <c r="T9" s="73"/>
      <c r="U9" s="74"/>
    </row>
    <row r="10" spans="3:21" ht="15" customHeight="1" x14ac:dyDescent="0.25">
      <c r="C10" s="72"/>
      <c r="D10" s="73"/>
      <c r="E10" s="73"/>
      <c r="F10" s="73"/>
      <c r="G10" s="73"/>
      <c r="H10" s="73"/>
      <c r="I10" s="73"/>
      <c r="J10" s="73"/>
      <c r="K10" s="73"/>
      <c r="L10" s="73"/>
      <c r="M10" s="73"/>
      <c r="N10" s="73"/>
      <c r="O10" s="73"/>
      <c r="P10" s="73"/>
      <c r="Q10" s="73"/>
      <c r="R10" s="73"/>
      <c r="S10" s="73"/>
      <c r="T10" s="73"/>
      <c r="U10" s="74"/>
    </row>
    <row r="11" spans="3:21" ht="15" customHeight="1" x14ac:dyDescent="0.25">
      <c r="C11" s="72"/>
      <c r="D11" s="73"/>
      <c r="E11" s="73"/>
      <c r="F11" s="73"/>
      <c r="G11" s="73"/>
      <c r="H11" s="73"/>
      <c r="I11" s="73"/>
      <c r="J11" s="73"/>
      <c r="K11" s="73"/>
      <c r="L11" s="73"/>
      <c r="M11" s="73"/>
      <c r="N11" s="73"/>
      <c r="O11" s="73"/>
      <c r="P11" s="73"/>
      <c r="Q11" s="73"/>
      <c r="R11" s="73"/>
      <c r="S11" s="73"/>
      <c r="T11" s="73"/>
      <c r="U11" s="74"/>
    </row>
    <row r="12" spans="3:21" ht="15" customHeight="1" x14ac:dyDescent="0.25">
      <c r="C12" s="72"/>
      <c r="D12" s="73"/>
      <c r="E12" s="73"/>
      <c r="F12" s="73"/>
      <c r="G12" s="73"/>
      <c r="H12" s="73"/>
      <c r="I12" s="73"/>
      <c r="J12" s="73"/>
      <c r="K12" s="73"/>
      <c r="L12" s="73"/>
      <c r="M12" s="73"/>
      <c r="N12" s="73"/>
      <c r="O12" s="73"/>
      <c r="P12" s="73"/>
      <c r="Q12" s="73"/>
      <c r="R12" s="73"/>
      <c r="S12" s="73"/>
      <c r="T12" s="73"/>
      <c r="U12" s="74"/>
    </row>
    <row r="13" spans="3:21" ht="15.75" customHeight="1" x14ac:dyDescent="0.25">
      <c r="C13" s="72"/>
      <c r="D13" s="73"/>
      <c r="E13" s="73"/>
      <c r="F13" s="73"/>
      <c r="G13" s="73"/>
      <c r="H13" s="73"/>
      <c r="I13" s="73"/>
      <c r="J13" s="73"/>
      <c r="K13" s="73"/>
      <c r="L13" s="73"/>
      <c r="M13" s="73"/>
      <c r="N13" s="73"/>
      <c r="O13" s="73"/>
      <c r="P13" s="73"/>
      <c r="Q13" s="73"/>
      <c r="R13" s="73"/>
      <c r="S13" s="73"/>
      <c r="T13" s="73"/>
      <c r="U13" s="74"/>
    </row>
    <row r="14" spans="3:21" ht="15" customHeight="1" x14ac:dyDescent="0.25">
      <c r="C14" s="72"/>
      <c r="D14" s="73"/>
      <c r="E14" s="73"/>
      <c r="F14" s="73"/>
      <c r="G14" s="73"/>
      <c r="H14" s="73"/>
      <c r="I14" s="73"/>
      <c r="J14" s="73"/>
      <c r="K14" s="73"/>
      <c r="L14" s="73"/>
      <c r="M14" s="73"/>
      <c r="N14" s="73"/>
      <c r="O14" s="73"/>
      <c r="P14" s="73"/>
      <c r="Q14" s="73"/>
      <c r="R14" s="73"/>
      <c r="S14" s="73"/>
      <c r="T14" s="73"/>
      <c r="U14" s="74"/>
    </row>
    <row r="15" spans="3:21" ht="15" customHeight="1" x14ac:dyDescent="0.25">
      <c r="C15" s="72"/>
      <c r="D15" s="73"/>
      <c r="E15" s="73"/>
      <c r="F15" s="73"/>
      <c r="G15" s="73"/>
      <c r="H15" s="73"/>
      <c r="I15" s="73"/>
      <c r="J15" s="73"/>
      <c r="K15" s="73"/>
      <c r="L15" s="73"/>
      <c r="M15" s="73"/>
      <c r="N15" s="73"/>
      <c r="O15" s="73"/>
      <c r="P15" s="73"/>
      <c r="Q15" s="73"/>
      <c r="R15" s="73"/>
      <c r="S15" s="73"/>
      <c r="T15" s="73"/>
      <c r="U15" s="74"/>
    </row>
    <row r="16" spans="3:21" ht="15" customHeight="1" x14ac:dyDescent="0.25">
      <c r="C16" s="72"/>
      <c r="D16" s="73"/>
      <c r="E16" s="73"/>
      <c r="F16" s="73"/>
      <c r="G16" s="73"/>
      <c r="H16" s="73"/>
      <c r="I16" s="73"/>
      <c r="J16" s="73"/>
      <c r="K16" s="73"/>
      <c r="L16" s="73"/>
      <c r="M16" s="73"/>
      <c r="N16" s="73"/>
      <c r="O16" s="73"/>
      <c r="P16" s="73"/>
      <c r="Q16" s="73"/>
      <c r="R16" s="73"/>
      <c r="S16" s="73"/>
      <c r="T16" s="73"/>
      <c r="U16" s="74"/>
    </row>
    <row r="17" spans="3:21" ht="15" customHeight="1" x14ac:dyDescent="0.25">
      <c r="C17" s="72"/>
      <c r="D17" s="73"/>
      <c r="E17" s="73"/>
      <c r="F17" s="73"/>
      <c r="G17" s="73"/>
      <c r="H17" s="73"/>
      <c r="I17" s="73"/>
      <c r="J17" s="73"/>
      <c r="K17" s="73"/>
      <c r="L17" s="73"/>
      <c r="M17" s="73"/>
      <c r="N17" s="73"/>
      <c r="O17" s="73"/>
      <c r="P17" s="73"/>
      <c r="Q17" s="73"/>
      <c r="R17" s="73"/>
      <c r="S17" s="73"/>
      <c r="T17" s="73"/>
      <c r="U17" s="74"/>
    </row>
    <row r="18" spans="3:21" ht="15" customHeight="1" x14ac:dyDescent="0.25">
      <c r="C18" s="72"/>
      <c r="D18" s="73"/>
      <c r="E18" s="73"/>
      <c r="F18" s="73"/>
      <c r="G18" s="73"/>
      <c r="H18" s="73"/>
      <c r="I18" s="73"/>
      <c r="J18" s="73"/>
      <c r="K18" s="73"/>
      <c r="L18" s="73"/>
      <c r="M18" s="73"/>
      <c r="N18" s="73"/>
      <c r="O18" s="73"/>
      <c r="P18" s="73"/>
      <c r="Q18" s="73"/>
      <c r="R18" s="73"/>
      <c r="S18" s="73"/>
      <c r="T18" s="73"/>
      <c r="U18" s="74"/>
    </row>
    <row r="19" spans="3:21" ht="15" customHeight="1" x14ac:dyDescent="0.25">
      <c r="C19" s="72"/>
      <c r="D19" s="73"/>
      <c r="E19" s="73"/>
      <c r="F19" s="73"/>
      <c r="G19" s="73"/>
      <c r="H19" s="73"/>
      <c r="I19" s="73"/>
      <c r="J19" s="73"/>
      <c r="K19" s="73"/>
      <c r="L19" s="73"/>
      <c r="M19" s="73"/>
      <c r="N19" s="73"/>
      <c r="O19" s="73"/>
      <c r="P19" s="73"/>
      <c r="Q19" s="73"/>
      <c r="R19" s="73"/>
      <c r="S19" s="73"/>
      <c r="T19" s="73"/>
      <c r="U19" s="74"/>
    </row>
    <row r="20" spans="3:21" ht="15" customHeight="1" x14ac:dyDescent="0.25">
      <c r="C20" s="72"/>
      <c r="D20" s="73"/>
      <c r="E20" s="73"/>
      <c r="F20" s="73"/>
      <c r="G20" s="73"/>
      <c r="H20" s="73"/>
      <c r="I20" s="73"/>
      <c r="J20" s="73"/>
      <c r="K20" s="73"/>
      <c r="L20" s="73"/>
      <c r="M20" s="73"/>
      <c r="N20" s="73"/>
      <c r="O20" s="73"/>
      <c r="P20" s="73"/>
      <c r="Q20" s="73"/>
      <c r="R20" s="73"/>
      <c r="S20" s="73"/>
      <c r="T20" s="73"/>
      <c r="U20" s="74"/>
    </row>
    <row r="21" spans="3:21" ht="15" customHeight="1" x14ac:dyDescent="0.25">
      <c r="C21" s="72"/>
      <c r="D21" s="73"/>
      <c r="E21" s="73"/>
      <c r="F21" s="73"/>
      <c r="G21" s="73"/>
      <c r="H21" s="73"/>
      <c r="I21" s="73"/>
      <c r="J21" s="73"/>
      <c r="K21" s="73"/>
      <c r="L21" s="73"/>
      <c r="M21" s="73"/>
      <c r="N21" s="73"/>
      <c r="O21" s="73"/>
      <c r="P21" s="73"/>
      <c r="Q21" s="73"/>
      <c r="R21" s="73"/>
      <c r="S21" s="73"/>
      <c r="T21" s="73"/>
      <c r="U21" s="74"/>
    </row>
    <row r="22" spans="3:21" ht="15" customHeight="1" x14ac:dyDescent="0.25">
      <c r="C22" s="72"/>
      <c r="D22" s="73"/>
      <c r="E22" s="73"/>
      <c r="F22" s="73"/>
      <c r="G22" s="73"/>
      <c r="H22" s="73"/>
      <c r="I22" s="73"/>
      <c r="J22" s="73"/>
      <c r="K22" s="73"/>
      <c r="L22" s="73"/>
      <c r="M22" s="73"/>
      <c r="N22" s="73"/>
      <c r="O22" s="73"/>
      <c r="P22" s="73"/>
      <c r="Q22" s="73"/>
      <c r="R22" s="73"/>
      <c r="S22" s="73"/>
      <c r="T22" s="73"/>
      <c r="U22" s="74"/>
    </row>
    <row r="23" spans="3:21" ht="15" customHeight="1" x14ac:dyDescent="0.25">
      <c r="C23" s="72"/>
      <c r="D23" s="73"/>
      <c r="E23" s="73"/>
      <c r="F23" s="73"/>
      <c r="G23" s="73"/>
      <c r="H23" s="73"/>
      <c r="I23" s="73"/>
      <c r="J23" s="73"/>
      <c r="K23" s="73"/>
      <c r="L23" s="73"/>
      <c r="M23" s="73"/>
      <c r="N23" s="73"/>
      <c r="O23" s="73"/>
      <c r="P23" s="73"/>
      <c r="Q23" s="73"/>
      <c r="R23" s="73"/>
      <c r="S23" s="73"/>
      <c r="T23" s="73"/>
      <c r="U23" s="74"/>
    </row>
    <row r="24" spans="3:21" ht="15" customHeight="1" x14ac:dyDescent="0.25">
      <c r="C24" s="72"/>
      <c r="D24" s="73"/>
      <c r="E24" s="73"/>
      <c r="F24" s="73"/>
      <c r="G24" s="73"/>
      <c r="H24" s="73"/>
      <c r="I24" s="73"/>
      <c r="J24" s="73"/>
      <c r="K24" s="73"/>
      <c r="L24" s="73"/>
      <c r="M24" s="73"/>
      <c r="N24" s="73"/>
      <c r="O24" s="73"/>
      <c r="P24" s="73"/>
      <c r="Q24" s="73"/>
      <c r="R24" s="73"/>
      <c r="S24" s="73"/>
      <c r="T24" s="73"/>
      <c r="U24" s="74"/>
    </row>
    <row r="25" spans="3:21" ht="15" customHeight="1" x14ac:dyDescent="0.25">
      <c r="C25" s="72"/>
      <c r="D25" s="73"/>
      <c r="E25" s="73"/>
      <c r="F25" s="73"/>
      <c r="G25" s="73"/>
      <c r="H25" s="73"/>
      <c r="I25" s="73"/>
      <c r="J25" s="73"/>
      <c r="K25" s="73"/>
      <c r="L25" s="73"/>
      <c r="M25" s="73"/>
      <c r="N25" s="73"/>
      <c r="O25" s="73"/>
      <c r="P25" s="73"/>
      <c r="Q25" s="73"/>
      <c r="R25" s="73"/>
      <c r="S25" s="73"/>
      <c r="T25" s="73"/>
      <c r="U25" s="74"/>
    </row>
    <row r="26" spans="3:21" ht="15" customHeight="1" x14ac:dyDescent="0.25">
      <c r="C26" s="72"/>
      <c r="D26" s="73"/>
      <c r="E26" s="73"/>
      <c r="F26" s="73"/>
      <c r="G26" s="73"/>
      <c r="H26" s="73"/>
      <c r="I26" s="73"/>
      <c r="J26" s="73"/>
      <c r="K26" s="73"/>
      <c r="L26" s="73"/>
      <c r="M26" s="73"/>
      <c r="N26" s="73"/>
      <c r="O26" s="73"/>
      <c r="P26" s="73"/>
      <c r="Q26" s="73"/>
      <c r="R26" s="73"/>
      <c r="S26" s="73"/>
      <c r="T26" s="73"/>
      <c r="U26" s="74"/>
    </row>
    <row r="27" spans="3:21" ht="15" customHeight="1" x14ac:dyDescent="0.25">
      <c r="C27" s="72"/>
      <c r="D27" s="73"/>
      <c r="E27" s="73"/>
      <c r="F27" s="73"/>
      <c r="G27" s="73"/>
      <c r="H27" s="73"/>
      <c r="I27" s="73"/>
      <c r="J27" s="73"/>
      <c r="K27" s="73"/>
      <c r="L27" s="73"/>
      <c r="M27" s="73"/>
      <c r="N27" s="73"/>
      <c r="O27" s="73"/>
      <c r="P27" s="73"/>
      <c r="Q27" s="73"/>
      <c r="R27" s="73"/>
      <c r="S27" s="73"/>
      <c r="T27" s="73"/>
      <c r="U27" s="74"/>
    </row>
    <row r="28" spans="3:21" ht="15" customHeight="1" x14ac:dyDescent="0.25">
      <c r="C28" s="72"/>
      <c r="D28" s="73"/>
      <c r="E28" s="73"/>
      <c r="F28" s="73"/>
      <c r="G28" s="73"/>
      <c r="H28" s="73"/>
      <c r="I28" s="73"/>
      <c r="J28" s="73"/>
      <c r="K28" s="73"/>
      <c r="L28" s="73"/>
      <c r="M28" s="73"/>
      <c r="N28" s="73"/>
      <c r="O28" s="73"/>
      <c r="P28" s="73"/>
      <c r="Q28" s="73"/>
      <c r="R28" s="73"/>
      <c r="S28" s="73"/>
      <c r="T28" s="73"/>
      <c r="U28" s="74"/>
    </row>
    <row r="29" spans="3:21" ht="15" customHeight="1" x14ac:dyDescent="0.25">
      <c r="C29" s="72"/>
      <c r="D29" s="73"/>
      <c r="E29" s="73"/>
      <c r="F29" s="73"/>
      <c r="G29" s="73"/>
      <c r="H29" s="73"/>
      <c r="I29" s="73"/>
      <c r="J29" s="73"/>
      <c r="K29" s="73"/>
      <c r="L29" s="73"/>
      <c r="M29" s="73"/>
      <c r="N29" s="73"/>
      <c r="O29" s="73"/>
      <c r="P29" s="73"/>
      <c r="Q29" s="73"/>
      <c r="R29" s="73"/>
      <c r="S29" s="73"/>
      <c r="T29" s="73"/>
      <c r="U29" s="74"/>
    </row>
    <row r="30" spans="3:21" ht="15" customHeight="1" x14ac:dyDescent="0.25">
      <c r="C30" s="72"/>
      <c r="D30" s="73"/>
      <c r="E30" s="73"/>
      <c r="F30" s="73"/>
      <c r="G30" s="73"/>
      <c r="H30" s="73"/>
      <c r="I30" s="73"/>
      <c r="J30" s="73"/>
      <c r="K30" s="73"/>
      <c r="L30" s="73"/>
      <c r="M30" s="73"/>
      <c r="N30" s="73"/>
      <c r="O30" s="73"/>
      <c r="P30" s="73"/>
      <c r="Q30" s="73"/>
      <c r="R30" s="73"/>
      <c r="S30" s="73"/>
      <c r="T30" s="73"/>
      <c r="U30" s="74"/>
    </row>
    <row r="31" spans="3:21" ht="15" customHeight="1" x14ac:dyDescent="0.25">
      <c r="C31" s="72"/>
      <c r="D31" s="73"/>
      <c r="E31" s="73"/>
      <c r="F31" s="73"/>
      <c r="G31" s="73"/>
      <c r="H31" s="73"/>
      <c r="I31" s="73"/>
      <c r="J31" s="73"/>
      <c r="K31" s="73"/>
      <c r="L31" s="73"/>
      <c r="M31" s="73"/>
      <c r="N31" s="73"/>
      <c r="O31" s="73"/>
      <c r="P31" s="73"/>
      <c r="Q31" s="73"/>
      <c r="R31" s="73"/>
      <c r="S31" s="73"/>
      <c r="T31" s="73"/>
      <c r="U31" s="74"/>
    </row>
    <row r="32" spans="3:21" ht="15" customHeight="1" x14ac:dyDescent="0.25">
      <c r="C32" s="72"/>
      <c r="D32" s="73"/>
      <c r="E32" s="73"/>
      <c r="F32" s="73"/>
      <c r="G32" s="73"/>
      <c r="H32" s="73"/>
      <c r="I32" s="73"/>
      <c r="J32" s="73"/>
      <c r="K32" s="73"/>
      <c r="L32" s="73"/>
      <c r="M32" s="73"/>
      <c r="N32" s="73"/>
      <c r="O32" s="73"/>
      <c r="P32" s="73"/>
      <c r="Q32" s="73"/>
      <c r="R32" s="73"/>
      <c r="S32" s="73"/>
      <c r="T32" s="73"/>
      <c r="U32" s="74"/>
    </row>
    <row r="33" spans="3:21" ht="15" customHeight="1" x14ac:dyDescent="0.25">
      <c r="C33" s="72"/>
      <c r="D33" s="73"/>
      <c r="E33" s="73"/>
      <c r="F33" s="73"/>
      <c r="G33" s="73"/>
      <c r="H33" s="73"/>
      <c r="I33" s="73"/>
      <c r="J33" s="73"/>
      <c r="K33" s="73"/>
      <c r="L33" s="73"/>
      <c r="M33" s="73"/>
      <c r="N33" s="73"/>
      <c r="O33" s="73"/>
      <c r="P33" s="73"/>
      <c r="Q33" s="73"/>
      <c r="R33" s="73"/>
      <c r="S33" s="73"/>
      <c r="T33" s="73"/>
      <c r="U33" s="74"/>
    </row>
    <row r="34" spans="3:21" ht="15" customHeight="1" x14ac:dyDescent="0.25">
      <c r="C34" s="72"/>
      <c r="D34" s="73"/>
      <c r="E34" s="73"/>
      <c r="F34" s="73"/>
      <c r="G34" s="73"/>
      <c r="H34" s="73"/>
      <c r="I34" s="73"/>
      <c r="J34" s="73"/>
      <c r="K34" s="73"/>
      <c r="L34" s="73"/>
      <c r="M34" s="73"/>
      <c r="N34" s="73"/>
      <c r="O34" s="73"/>
      <c r="P34" s="73"/>
      <c r="Q34" s="73"/>
      <c r="R34" s="73"/>
      <c r="S34" s="73"/>
      <c r="T34" s="73"/>
      <c r="U34" s="74"/>
    </row>
    <row r="35" spans="3:21" ht="15" customHeight="1" x14ac:dyDescent="0.25">
      <c r="C35" s="72"/>
      <c r="D35" s="73"/>
      <c r="E35" s="73"/>
      <c r="F35" s="73"/>
      <c r="G35" s="73"/>
      <c r="H35" s="73"/>
      <c r="I35" s="73"/>
      <c r="J35" s="73"/>
      <c r="K35" s="73"/>
      <c r="L35" s="73"/>
      <c r="M35" s="73"/>
      <c r="N35" s="73"/>
      <c r="O35" s="73"/>
      <c r="P35" s="73"/>
      <c r="Q35" s="73"/>
      <c r="R35" s="73"/>
      <c r="S35" s="73"/>
      <c r="T35" s="73"/>
      <c r="U35" s="74"/>
    </row>
    <row r="36" spans="3:21" ht="15" customHeight="1" x14ac:dyDescent="0.25">
      <c r="C36" s="72"/>
      <c r="D36" s="73"/>
      <c r="E36" s="73"/>
      <c r="F36" s="73"/>
      <c r="G36" s="73"/>
      <c r="H36" s="73"/>
      <c r="I36" s="73"/>
      <c r="J36" s="73"/>
      <c r="K36" s="73"/>
      <c r="L36" s="73"/>
      <c r="M36" s="73"/>
      <c r="N36" s="73"/>
      <c r="O36" s="73"/>
      <c r="P36" s="73"/>
      <c r="Q36" s="73"/>
      <c r="R36" s="73"/>
      <c r="S36" s="73"/>
      <c r="T36" s="73"/>
      <c r="U36" s="74"/>
    </row>
    <row r="37" spans="3:21" ht="15" customHeight="1" x14ac:dyDescent="0.25">
      <c r="C37" s="72"/>
      <c r="D37" s="73"/>
      <c r="E37" s="73"/>
      <c r="F37" s="73"/>
      <c r="G37" s="73"/>
      <c r="H37" s="73"/>
      <c r="I37" s="73"/>
      <c r="J37" s="73"/>
      <c r="K37" s="73"/>
      <c r="L37" s="73"/>
      <c r="M37" s="73"/>
      <c r="N37" s="73"/>
      <c r="O37" s="73"/>
      <c r="P37" s="73"/>
      <c r="Q37" s="73"/>
      <c r="R37" s="73"/>
      <c r="S37" s="73"/>
      <c r="T37" s="73"/>
      <c r="U37" s="74"/>
    </row>
    <row r="38" spans="3:21" ht="15" customHeight="1" x14ac:dyDescent="0.25">
      <c r="C38" s="72"/>
      <c r="D38" s="73"/>
      <c r="E38" s="73"/>
      <c r="F38" s="73"/>
      <c r="G38" s="73"/>
      <c r="H38" s="73"/>
      <c r="I38" s="73"/>
      <c r="J38" s="73"/>
      <c r="K38" s="73"/>
      <c r="L38" s="73"/>
      <c r="M38" s="73"/>
      <c r="N38" s="73"/>
      <c r="O38" s="73"/>
      <c r="P38" s="73"/>
      <c r="Q38" s="73"/>
      <c r="R38" s="73"/>
      <c r="S38" s="73"/>
      <c r="T38" s="73"/>
      <c r="U38" s="74"/>
    </row>
    <row r="39" spans="3:21" ht="15" customHeight="1" x14ac:dyDescent="0.25">
      <c r="C39" s="72"/>
      <c r="D39" s="73"/>
      <c r="E39" s="73"/>
      <c r="F39" s="73"/>
      <c r="G39" s="73"/>
      <c r="H39" s="73"/>
      <c r="I39" s="73"/>
      <c r="J39" s="73"/>
      <c r="K39" s="73"/>
      <c r="L39" s="73"/>
      <c r="M39" s="73"/>
      <c r="N39" s="73"/>
      <c r="O39" s="73"/>
      <c r="P39" s="73"/>
      <c r="Q39" s="73"/>
      <c r="R39" s="73"/>
      <c r="S39" s="73"/>
      <c r="T39" s="73"/>
      <c r="U39" s="74"/>
    </row>
    <row r="40" spans="3:21" ht="15" customHeight="1" x14ac:dyDescent="0.25">
      <c r="C40" s="72"/>
      <c r="D40" s="73"/>
      <c r="E40" s="73"/>
      <c r="F40" s="73"/>
      <c r="G40" s="73"/>
      <c r="H40" s="73"/>
      <c r="I40" s="73"/>
      <c r="J40" s="73"/>
      <c r="K40" s="73"/>
      <c r="L40" s="73"/>
      <c r="M40" s="73"/>
      <c r="N40" s="73"/>
      <c r="O40" s="73"/>
      <c r="P40" s="73"/>
      <c r="Q40" s="73"/>
      <c r="R40" s="73"/>
      <c r="S40" s="73"/>
      <c r="T40" s="73"/>
      <c r="U40" s="74"/>
    </row>
    <row r="41" spans="3:21" ht="15" customHeight="1" x14ac:dyDescent="0.25">
      <c r="C41" s="72"/>
      <c r="D41" s="73"/>
      <c r="E41" s="73"/>
      <c r="F41" s="73"/>
      <c r="G41" s="73"/>
      <c r="H41" s="73"/>
      <c r="I41" s="73"/>
      <c r="J41" s="73"/>
      <c r="K41" s="73"/>
      <c r="L41" s="73"/>
      <c r="M41" s="73"/>
      <c r="N41" s="73"/>
      <c r="O41" s="73"/>
      <c r="P41" s="73"/>
      <c r="Q41" s="73"/>
      <c r="R41" s="73"/>
      <c r="S41" s="73"/>
      <c r="T41" s="73"/>
      <c r="U41" s="74"/>
    </row>
    <row r="42" spans="3:21" ht="15" customHeight="1" x14ac:dyDescent="0.25">
      <c r="C42" s="72"/>
      <c r="D42" s="73"/>
      <c r="E42" s="73"/>
      <c r="F42" s="73"/>
      <c r="G42" s="73"/>
      <c r="H42" s="73"/>
      <c r="I42" s="73"/>
      <c r="J42" s="73"/>
      <c r="K42" s="73"/>
      <c r="L42" s="73"/>
      <c r="M42" s="73"/>
      <c r="N42" s="73"/>
      <c r="O42" s="73"/>
      <c r="P42" s="73"/>
      <c r="Q42" s="73"/>
      <c r="R42" s="73"/>
      <c r="S42" s="73"/>
      <c r="T42" s="73"/>
      <c r="U42" s="74"/>
    </row>
    <row r="43" spans="3:21" ht="15" customHeight="1" x14ac:dyDescent="0.25">
      <c r="C43" s="72"/>
      <c r="D43" s="73"/>
      <c r="E43" s="73"/>
      <c r="F43" s="73"/>
      <c r="G43" s="73"/>
      <c r="H43" s="73"/>
      <c r="I43" s="73"/>
      <c r="J43" s="73"/>
      <c r="K43" s="73"/>
      <c r="L43" s="73"/>
      <c r="M43" s="73"/>
      <c r="N43" s="73"/>
      <c r="O43" s="73"/>
      <c r="P43" s="73"/>
      <c r="Q43" s="73"/>
      <c r="R43" s="73"/>
      <c r="S43" s="73"/>
      <c r="T43" s="73"/>
      <c r="U43" s="74"/>
    </row>
    <row r="44" spans="3:21" ht="15" customHeight="1" x14ac:dyDescent="0.25">
      <c r="C44" s="72"/>
      <c r="D44" s="73"/>
      <c r="E44" s="73"/>
      <c r="F44" s="73"/>
      <c r="G44" s="73"/>
      <c r="H44" s="73"/>
      <c r="I44" s="73"/>
      <c r="J44" s="73"/>
      <c r="K44" s="73"/>
      <c r="L44" s="73"/>
      <c r="M44" s="73"/>
      <c r="N44" s="73"/>
      <c r="O44" s="73"/>
      <c r="P44" s="73"/>
      <c r="Q44" s="73"/>
      <c r="R44" s="73"/>
      <c r="S44" s="73"/>
      <c r="T44" s="73"/>
      <c r="U44" s="74"/>
    </row>
    <row r="45" spans="3:21" ht="15" customHeight="1" x14ac:dyDescent="0.25">
      <c r="C45" s="72"/>
      <c r="D45" s="73"/>
      <c r="E45" s="73"/>
      <c r="F45" s="73"/>
      <c r="G45" s="73"/>
      <c r="H45" s="73"/>
      <c r="I45" s="73"/>
      <c r="J45" s="73"/>
      <c r="K45" s="73"/>
      <c r="L45" s="73"/>
      <c r="M45" s="73"/>
      <c r="N45" s="73"/>
      <c r="O45" s="73"/>
      <c r="P45" s="73"/>
      <c r="Q45" s="73"/>
      <c r="R45" s="73"/>
      <c r="S45" s="73"/>
      <c r="T45" s="73"/>
      <c r="U45" s="74"/>
    </row>
    <row r="46" spans="3:21" ht="15" customHeight="1" x14ac:dyDescent="0.25">
      <c r="C46" s="72"/>
      <c r="D46" s="73"/>
      <c r="E46" s="73"/>
      <c r="F46" s="73"/>
      <c r="G46" s="73"/>
      <c r="H46" s="73"/>
      <c r="I46" s="73"/>
      <c r="J46" s="73"/>
      <c r="K46" s="73"/>
      <c r="L46" s="73"/>
      <c r="M46" s="73"/>
      <c r="N46" s="73"/>
      <c r="O46" s="73"/>
      <c r="P46" s="73"/>
      <c r="Q46" s="73"/>
      <c r="R46" s="73"/>
      <c r="S46" s="73"/>
      <c r="T46" s="73"/>
      <c r="U46" s="74"/>
    </row>
    <row r="47" spans="3:21" ht="15" customHeight="1" x14ac:dyDescent="0.25">
      <c r="C47" s="72"/>
      <c r="D47" s="73"/>
      <c r="E47" s="73"/>
      <c r="F47" s="73"/>
      <c r="G47" s="73"/>
      <c r="H47" s="73"/>
      <c r="I47" s="73"/>
      <c r="J47" s="73"/>
      <c r="K47" s="73"/>
      <c r="L47" s="73"/>
      <c r="M47" s="73"/>
      <c r="N47" s="73"/>
      <c r="O47" s="73"/>
      <c r="P47" s="73"/>
      <c r="Q47" s="73"/>
      <c r="R47" s="73"/>
      <c r="S47" s="73"/>
      <c r="T47" s="73"/>
      <c r="U47" s="74"/>
    </row>
    <row r="48" spans="3:21" ht="15" customHeight="1" x14ac:dyDescent="0.25">
      <c r="C48" s="72"/>
      <c r="D48" s="73"/>
      <c r="E48" s="73"/>
      <c r="F48" s="73"/>
      <c r="G48" s="73"/>
      <c r="H48" s="73"/>
      <c r="I48" s="73"/>
      <c r="J48" s="73"/>
      <c r="K48" s="73"/>
      <c r="L48" s="73"/>
      <c r="M48" s="73"/>
      <c r="N48" s="73"/>
      <c r="O48" s="73"/>
      <c r="P48" s="73"/>
      <c r="Q48" s="73"/>
      <c r="R48" s="73"/>
      <c r="S48" s="73"/>
      <c r="T48" s="73"/>
      <c r="U48" s="74"/>
    </row>
    <row r="49" spans="3:21" ht="15" customHeight="1" x14ac:dyDescent="0.25">
      <c r="C49" s="72"/>
      <c r="D49" s="73"/>
      <c r="E49" s="73"/>
      <c r="F49" s="73"/>
      <c r="G49" s="73"/>
      <c r="H49" s="73"/>
      <c r="I49" s="73"/>
      <c r="J49" s="73"/>
      <c r="K49" s="73"/>
      <c r="L49" s="73"/>
      <c r="M49" s="73"/>
      <c r="N49" s="73"/>
      <c r="O49" s="73"/>
      <c r="P49" s="73"/>
      <c r="Q49" s="73"/>
      <c r="R49" s="73"/>
      <c r="S49" s="73"/>
      <c r="T49" s="73"/>
      <c r="U49" s="74"/>
    </row>
    <row r="50" spans="3:21" ht="15" customHeight="1" x14ac:dyDescent="0.25">
      <c r="C50" s="72"/>
      <c r="D50" s="73"/>
      <c r="E50" s="73"/>
      <c r="F50" s="73"/>
      <c r="G50" s="73"/>
      <c r="H50" s="73"/>
      <c r="I50" s="73"/>
      <c r="J50" s="73"/>
      <c r="K50" s="73"/>
      <c r="L50" s="73"/>
      <c r="M50" s="73"/>
      <c r="N50" s="73"/>
      <c r="O50" s="73"/>
      <c r="P50" s="73"/>
      <c r="Q50" s="73"/>
      <c r="R50" s="73"/>
      <c r="S50" s="73"/>
      <c r="T50" s="73"/>
      <c r="U50" s="74"/>
    </row>
    <row r="51" spans="3:21" ht="15" customHeight="1" x14ac:dyDescent="0.25">
      <c r="C51" s="72"/>
      <c r="D51" s="73"/>
      <c r="E51" s="73"/>
      <c r="F51" s="73"/>
      <c r="G51" s="73"/>
      <c r="H51" s="73"/>
      <c r="I51" s="73"/>
      <c r="J51" s="73"/>
      <c r="K51" s="73"/>
      <c r="L51" s="73"/>
      <c r="M51" s="73"/>
      <c r="N51" s="73"/>
      <c r="O51" s="73"/>
      <c r="P51" s="73"/>
      <c r="Q51" s="73"/>
      <c r="R51" s="73"/>
      <c r="S51" s="73"/>
      <c r="T51" s="73"/>
      <c r="U51" s="74"/>
    </row>
    <row r="52" spans="3:21" ht="15" customHeight="1" x14ac:dyDescent="0.25">
      <c r="C52" s="72"/>
      <c r="D52" s="73"/>
      <c r="E52" s="73"/>
      <c r="F52" s="73"/>
      <c r="G52" s="73"/>
      <c r="H52" s="73"/>
      <c r="I52" s="73"/>
      <c r="J52" s="73"/>
      <c r="K52" s="73"/>
      <c r="L52" s="73"/>
      <c r="M52" s="73"/>
      <c r="N52" s="73"/>
      <c r="O52" s="73"/>
      <c r="P52" s="73"/>
      <c r="Q52" s="73"/>
      <c r="R52" s="73"/>
      <c r="S52" s="73"/>
      <c r="T52" s="73"/>
      <c r="U52" s="74"/>
    </row>
    <row r="53" spans="3:21" ht="15" customHeight="1" x14ac:dyDescent="0.25">
      <c r="C53" s="72"/>
      <c r="D53" s="73"/>
      <c r="E53" s="73"/>
      <c r="F53" s="73"/>
      <c r="G53" s="73"/>
      <c r="H53" s="73"/>
      <c r="I53" s="73"/>
      <c r="J53" s="73"/>
      <c r="K53" s="73"/>
      <c r="L53" s="73"/>
      <c r="M53" s="73"/>
      <c r="N53" s="73"/>
      <c r="O53" s="73"/>
      <c r="P53" s="73"/>
      <c r="Q53" s="73"/>
      <c r="R53" s="73"/>
      <c r="S53" s="73"/>
      <c r="T53" s="73"/>
      <c r="U53" s="74"/>
    </row>
    <row r="54" spans="3:21" ht="15" customHeight="1" x14ac:dyDescent="0.25">
      <c r="C54" s="72"/>
      <c r="D54" s="73"/>
      <c r="E54" s="73"/>
      <c r="F54" s="73"/>
      <c r="G54" s="73"/>
      <c r="H54" s="73"/>
      <c r="I54" s="73"/>
      <c r="J54" s="73"/>
      <c r="K54" s="73"/>
      <c r="L54" s="73"/>
      <c r="M54" s="73"/>
      <c r="N54" s="73"/>
      <c r="O54" s="73"/>
      <c r="P54" s="73"/>
      <c r="Q54" s="73"/>
      <c r="R54" s="73"/>
      <c r="S54" s="73"/>
      <c r="T54" s="73"/>
      <c r="U54" s="74"/>
    </row>
    <row r="55" spans="3:21" ht="15" customHeight="1" x14ac:dyDescent="0.25">
      <c r="C55" s="72"/>
      <c r="D55" s="73"/>
      <c r="E55" s="73"/>
      <c r="F55" s="73"/>
      <c r="G55" s="73"/>
      <c r="H55" s="73"/>
      <c r="I55" s="73"/>
      <c r="J55" s="73"/>
      <c r="K55" s="73"/>
      <c r="L55" s="73"/>
      <c r="M55" s="73"/>
      <c r="N55" s="73"/>
      <c r="O55" s="73"/>
      <c r="P55" s="73"/>
      <c r="Q55" s="73"/>
      <c r="R55" s="73"/>
      <c r="S55" s="73"/>
      <c r="T55" s="73"/>
      <c r="U55" s="74"/>
    </row>
    <row r="56" spans="3:21" ht="15" customHeight="1" x14ac:dyDescent="0.25">
      <c r="C56" s="72"/>
      <c r="D56" s="73"/>
      <c r="E56" s="73"/>
      <c r="F56" s="73"/>
      <c r="G56" s="73"/>
      <c r="H56" s="73"/>
      <c r="I56" s="73"/>
      <c r="J56" s="73"/>
      <c r="K56" s="73"/>
      <c r="L56" s="73"/>
      <c r="M56" s="73"/>
      <c r="N56" s="73"/>
      <c r="O56" s="73"/>
      <c r="P56" s="73"/>
      <c r="Q56" s="73"/>
      <c r="R56" s="73"/>
      <c r="S56" s="73"/>
      <c r="T56" s="73"/>
      <c r="U56" s="74"/>
    </row>
    <row r="57" spans="3:21" ht="15" customHeight="1" x14ac:dyDescent="0.25">
      <c r="C57" s="72"/>
      <c r="D57" s="73"/>
      <c r="E57" s="73"/>
      <c r="F57" s="73"/>
      <c r="G57" s="73"/>
      <c r="H57" s="73"/>
      <c r="I57" s="73"/>
      <c r="J57" s="73"/>
      <c r="K57" s="73"/>
      <c r="L57" s="73"/>
      <c r="M57" s="73"/>
      <c r="N57" s="73"/>
      <c r="O57" s="73"/>
      <c r="P57" s="73"/>
      <c r="Q57" s="73"/>
      <c r="R57" s="73"/>
      <c r="S57" s="73"/>
      <c r="T57" s="73"/>
      <c r="U57" s="74"/>
    </row>
    <row r="58" spans="3:21" ht="15" customHeight="1" x14ac:dyDescent="0.25">
      <c r="C58" s="72"/>
      <c r="D58" s="73"/>
      <c r="E58" s="73"/>
      <c r="F58" s="73"/>
      <c r="G58" s="73"/>
      <c r="H58" s="73"/>
      <c r="I58" s="73"/>
      <c r="J58" s="73"/>
      <c r="K58" s="73"/>
      <c r="L58" s="73"/>
      <c r="M58" s="73"/>
      <c r="N58" s="73"/>
      <c r="O58" s="73"/>
      <c r="P58" s="73"/>
      <c r="Q58" s="73"/>
      <c r="R58" s="73"/>
      <c r="S58" s="73"/>
      <c r="T58" s="73"/>
      <c r="U58" s="74"/>
    </row>
    <row r="59" spans="3:21" ht="15" customHeight="1" x14ac:dyDescent="0.25">
      <c r="C59" s="72"/>
      <c r="D59" s="73"/>
      <c r="E59" s="73"/>
      <c r="F59" s="73"/>
      <c r="G59" s="73"/>
      <c r="H59" s="73"/>
      <c r="I59" s="73"/>
      <c r="J59" s="73"/>
      <c r="K59" s="73"/>
      <c r="L59" s="73"/>
      <c r="M59" s="73"/>
      <c r="N59" s="73"/>
      <c r="O59" s="73"/>
      <c r="P59" s="73"/>
      <c r="Q59" s="73"/>
      <c r="R59" s="73"/>
      <c r="S59" s="73"/>
      <c r="T59" s="73"/>
      <c r="U59" s="74"/>
    </row>
    <row r="60" spans="3:21" ht="15" customHeight="1" x14ac:dyDescent="0.25">
      <c r="C60" s="72"/>
      <c r="D60" s="73"/>
      <c r="E60" s="73"/>
      <c r="F60" s="73"/>
      <c r="G60" s="73"/>
      <c r="H60" s="73"/>
      <c r="I60" s="73"/>
      <c r="J60" s="73"/>
      <c r="K60" s="73"/>
      <c r="L60" s="73"/>
      <c r="M60" s="73"/>
      <c r="N60" s="73"/>
      <c r="O60" s="73"/>
      <c r="P60" s="73"/>
      <c r="Q60" s="73"/>
      <c r="R60" s="73"/>
      <c r="S60" s="73"/>
      <c r="T60" s="73"/>
      <c r="U60" s="74"/>
    </row>
    <row r="61" spans="3:21" ht="15" customHeight="1" x14ac:dyDescent="0.25">
      <c r="C61" s="72"/>
      <c r="D61" s="73"/>
      <c r="E61" s="73"/>
      <c r="F61" s="73"/>
      <c r="G61" s="73"/>
      <c r="H61" s="73"/>
      <c r="I61" s="73"/>
      <c r="J61" s="73"/>
      <c r="K61" s="73"/>
      <c r="L61" s="73"/>
      <c r="M61" s="73"/>
      <c r="N61" s="73"/>
      <c r="O61" s="73"/>
      <c r="P61" s="73"/>
      <c r="Q61" s="73"/>
      <c r="R61" s="73"/>
      <c r="S61" s="73"/>
      <c r="T61" s="73"/>
      <c r="U61" s="74"/>
    </row>
    <row r="62" spans="3:21" ht="15" customHeight="1" x14ac:dyDescent="0.25">
      <c r="C62" s="72"/>
      <c r="D62" s="73"/>
      <c r="E62" s="73"/>
      <c r="F62" s="73"/>
      <c r="G62" s="73"/>
      <c r="H62" s="73"/>
      <c r="I62" s="73"/>
      <c r="J62" s="73"/>
      <c r="K62" s="73"/>
      <c r="L62" s="73"/>
      <c r="M62" s="73"/>
      <c r="N62" s="73"/>
      <c r="O62" s="73"/>
      <c r="P62" s="73"/>
      <c r="Q62" s="73"/>
      <c r="R62" s="73"/>
      <c r="S62" s="73"/>
      <c r="T62" s="73"/>
      <c r="U62" s="74"/>
    </row>
    <row r="63" spans="3:21" ht="15" customHeight="1" x14ac:dyDescent="0.25">
      <c r="C63" s="72"/>
      <c r="D63" s="73"/>
      <c r="E63" s="73"/>
      <c r="F63" s="73"/>
      <c r="G63" s="73"/>
      <c r="H63" s="73"/>
      <c r="I63" s="73"/>
      <c r="J63" s="73"/>
      <c r="K63" s="73"/>
      <c r="L63" s="73"/>
      <c r="M63" s="73"/>
      <c r="N63" s="73"/>
      <c r="O63" s="73"/>
      <c r="P63" s="73"/>
      <c r="Q63" s="73"/>
      <c r="R63" s="73"/>
      <c r="S63" s="73"/>
      <c r="T63" s="73"/>
      <c r="U63" s="74"/>
    </row>
    <row r="64" spans="3:21" ht="15" customHeight="1" x14ac:dyDescent="0.25">
      <c r="C64" s="72"/>
      <c r="D64" s="73"/>
      <c r="E64" s="73"/>
      <c r="F64" s="73"/>
      <c r="G64" s="73"/>
      <c r="H64" s="73"/>
      <c r="I64" s="73"/>
      <c r="J64" s="73"/>
      <c r="K64" s="73"/>
      <c r="L64" s="73"/>
      <c r="M64" s="73"/>
      <c r="N64" s="73"/>
      <c r="O64" s="73"/>
      <c r="P64" s="73"/>
      <c r="Q64" s="73"/>
      <c r="R64" s="73"/>
      <c r="S64" s="73"/>
      <c r="T64" s="73"/>
      <c r="U64" s="74"/>
    </row>
    <row r="65" spans="3:21" ht="15" customHeight="1" x14ac:dyDescent="0.25">
      <c r="C65" s="72"/>
      <c r="D65" s="73"/>
      <c r="E65" s="73"/>
      <c r="F65" s="73"/>
      <c r="G65" s="73"/>
      <c r="H65" s="73"/>
      <c r="I65" s="73"/>
      <c r="J65" s="73"/>
      <c r="K65" s="73"/>
      <c r="L65" s="73"/>
      <c r="M65" s="73"/>
      <c r="N65" s="73"/>
      <c r="O65" s="73"/>
      <c r="P65" s="73"/>
      <c r="Q65" s="73"/>
      <c r="R65" s="73"/>
      <c r="S65" s="73"/>
      <c r="T65" s="73"/>
      <c r="U65" s="74"/>
    </row>
    <row r="66" spans="3:21" ht="15" customHeight="1" x14ac:dyDescent="0.25">
      <c r="C66" s="72"/>
      <c r="D66" s="73"/>
      <c r="E66" s="73"/>
      <c r="F66" s="73"/>
      <c r="G66" s="73"/>
      <c r="H66" s="73"/>
      <c r="I66" s="73"/>
      <c r="J66" s="73"/>
      <c r="K66" s="73"/>
      <c r="L66" s="73"/>
      <c r="M66" s="73"/>
      <c r="N66" s="73"/>
      <c r="O66" s="73"/>
      <c r="P66" s="73"/>
      <c r="Q66" s="73"/>
      <c r="R66" s="73"/>
      <c r="S66" s="73"/>
      <c r="T66" s="73"/>
      <c r="U66" s="74"/>
    </row>
    <row r="67" spans="3:21" ht="15" customHeight="1" x14ac:dyDescent="0.25">
      <c r="C67" s="72"/>
      <c r="D67" s="73"/>
      <c r="E67" s="73"/>
      <c r="F67" s="73"/>
      <c r="G67" s="73"/>
      <c r="H67" s="73"/>
      <c r="I67" s="73"/>
      <c r="J67" s="73"/>
      <c r="K67" s="73"/>
      <c r="L67" s="73"/>
      <c r="M67" s="73"/>
      <c r="N67" s="73"/>
      <c r="O67" s="73"/>
      <c r="P67" s="73"/>
      <c r="Q67" s="73"/>
      <c r="R67" s="73"/>
      <c r="S67" s="73"/>
      <c r="T67" s="73"/>
      <c r="U67" s="74"/>
    </row>
    <row r="68" spans="3:21" ht="15" customHeight="1" x14ac:dyDescent="0.25">
      <c r="C68" s="72"/>
      <c r="D68" s="73"/>
      <c r="E68" s="73"/>
      <c r="F68" s="73"/>
      <c r="G68" s="73"/>
      <c r="H68" s="73"/>
      <c r="I68" s="73"/>
      <c r="J68" s="73"/>
      <c r="K68" s="73"/>
      <c r="L68" s="73"/>
      <c r="M68" s="73"/>
      <c r="N68" s="73"/>
      <c r="O68" s="73"/>
      <c r="P68" s="73"/>
      <c r="Q68" s="73"/>
      <c r="R68" s="73"/>
      <c r="S68" s="73"/>
      <c r="T68" s="73"/>
      <c r="U68" s="74"/>
    </row>
    <row r="69" spans="3:21" ht="15" customHeight="1" x14ac:dyDescent="0.25">
      <c r="C69" s="72"/>
      <c r="D69" s="73"/>
      <c r="E69" s="73"/>
      <c r="F69" s="73"/>
      <c r="G69" s="73"/>
      <c r="H69" s="73"/>
      <c r="I69" s="73"/>
      <c r="J69" s="73"/>
      <c r="K69" s="73"/>
      <c r="L69" s="73"/>
      <c r="M69" s="73"/>
      <c r="N69" s="73"/>
      <c r="O69" s="73"/>
      <c r="P69" s="73"/>
      <c r="Q69" s="73"/>
      <c r="R69" s="73"/>
      <c r="S69" s="73"/>
      <c r="T69" s="73"/>
      <c r="U69" s="74"/>
    </row>
    <row r="70" spans="3:21" ht="15" customHeight="1" x14ac:dyDescent="0.25">
      <c r="C70" s="72"/>
      <c r="D70" s="73"/>
      <c r="E70" s="73"/>
      <c r="F70" s="73"/>
      <c r="G70" s="73"/>
      <c r="H70" s="73"/>
      <c r="I70" s="73"/>
      <c r="J70" s="73"/>
      <c r="K70" s="73"/>
      <c r="L70" s="73"/>
      <c r="M70" s="73"/>
      <c r="N70" s="73"/>
      <c r="O70" s="73"/>
      <c r="P70" s="73"/>
      <c r="Q70" s="73"/>
      <c r="R70" s="73"/>
      <c r="S70" s="73"/>
      <c r="T70" s="73"/>
      <c r="U70" s="74"/>
    </row>
    <row r="71" spans="3:21" ht="15" customHeight="1" x14ac:dyDescent="0.25">
      <c r="C71" s="72"/>
      <c r="D71" s="73"/>
      <c r="E71" s="73"/>
      <c r="F71" s="73"/>
      <c r="G71" s="73"/>
      <c r="H71" s="73"/>
      <c r="I71" s="73"/>
      <c r="J71" s="73"/>
      <c r="K71" s="73"/>
      <c r="L71" s="73"/>
      <c r="M71" s="73"/>
      <c r="N71" s="73"/>
      <c r="O71" s="73"/>
      <c r="P71" s="73"/>
      <c r="Q71" s="73"/>
      <c r="R71" s="73"/>
      <c r="S71" s="73"/>
      <c r="T71" s="73"/>
      <c r="U71" s="74"/>
    </row>
    <row r="72" spans="3:21" ht="15" customHeight="1" x14ac:dyDescent="0.25">
      <c r="C72" s="72"/>
      <c r="D72" s="73"/>
      <c r="E72" s="73"/>
      <c r="F72" s="73"/>
      <c r="G72" s="73"/>
      <c r="H72" s="73"/>
      <c r="I72" s="73"/>
      <c r="J72" s="73"/>
      <c r="K72" s="73"/>
      <c r="L72" s="73"/>
      <c r="M72" s="73"/>
      <c r="N72" s="73"/>
      <c r="O72" s="73"/>
      <c r="P72" s="73"/>
      <c r="Q72" s="73"/>
      <c r="R72" s="73"/>
      <c r="S72" s="73"/>
      <c r="T72" s="73"/>
      <c r="U72" s="74"/>
    </row>
    <row r="73" spans="3:21" ht="15" customHeight="1" x14ac:dyDescent="0.25">
      <c r="C73" s="72"/>
      <c r="D73" s="73"/>
      <c r="E73" s="73"/>
      <c r="F73" s="73"/>
      <c r="G73" s="73"/>
      <c r="H73" s="73"/>
      <c r="I73" s="73"/>
      <c r="J73" s="73"/>
      <c r="K73" s="73"/>
      <c r="L73" s="73"/>
      <c r="M73" s="73"/>
      <c r="N73" s="73"/>
      <c r="O73" s="73"/>
      <c r="P73" s="73"/>
      <c r="Q73" s="73"/>
      <c r="R73" s="73"/>
      <c r="S73" s="73"/>
      <c r="T73" s="73"/>
      <c r="U73" s="74"/>
    </row>
    <row r="74" spans="3:21" ht="15" customHeight="1" x14ac:dyDescent="0.25">
      <c r="C74" s="72"/>
      <c r="D74" s="73"/>
      <c r="E74" s="73"/>
      <c r="F74" s="73"/>
      <c r="G74" s="73"/>
      <c r="H74" s="73"/>
      <c r="I74" s="73"/>
      <c r="J74" s="73"/>
      <c r="K74" s="73"/>
      <c r="L74" s="73"/>
      <c r="M74" s="73"/>
      <c r="N74" s="73"/>
      <c r="O74" s="73"/>
      <c r="P74" s="73"/>
      <c r="Q74" s="73"/>
      <c r="R74" s="73"/>
      <c r="S74" s="73"/>
      <c r="T74" s="73"/>
      <c r="U74" s="74"/>
    </row>
    <row r="75" spans="3:21" ht="15" customHeight="1" x14ac:dyDescent="0.25">
      <c r="C75" s="72"/>
      <c r="D75" s="73"/>
      <c r="E75" s="73"/>
      <c r="F75" s="73"/>
      <c r="G75" s="73"/>
      <c r="H75" s="73"/>
      <c r="I75" s="73"/>
      <c r="J75" s="73"/>
      <c r="K75" s="73"/>
      <c r="L75" s="73"/>
      <c r="M75" s="73"/>
      <c r="N75" s="73"/>
      <c r="O75" s="73"/>
      <c r="P75" s="73"/>
      <c r="Q75" s="73"/>
      <c r="R75" s="73"/>
      <c r="S75" s="73"/>
      <c r="T75" s="73"/>
      <c r="U75" s="74"/>
    </row>
    <row r="76" spans="3:21" ht="15" customHeight="1" x14ac:dyDescent="0.25">
      <c r="C76" s="72"/>
      <c r="D76" s="73"/>
      <c r="E76" s="73"/>
      <c r="F76" s="73"/>
      <c r="G76" s="73"/>
      <c r="H76" s="73"/>
      <c r="I76" s="73"/>
      <c r="J76" s="73"/>
      <c r="K76" s="73"/>
      <c r="L76" s="73"/>
      <c r="M76" s="73"/>
      <c r="N76" s="73"/>
      <c r="O76" s="73"/>
      <c r="P76" s="73"/>
      <c r="Q76" s="73"/>
      <c r="R76" s="73"/>
      <c r="S76" s="73"/>
      <c r="T76" s="73"/>
      <c r="U76" s="74"/>
    </row>
    <row r="77" spans="3:21" ht="15" customHeight="1" x14ac:dyDescent="0.25">
      <c r="C77" s="72"/>
      <c r="D77" s="73"/>
      <c r="E77" s="73"/>
      <c r="F77" s="73"/>
      <c r="G77" s="73"/>
      <c r="H77" s="73"/>
      <c r="I77" s="73"/>
      <c r="J77" s="73"/>
      <c r="K77" s="73"/>
      <c r="L77" s="73"/>
      <c r="M77" s="73"/>
      <c r="N77" s="73"/>
      <c r="O77" s="73"/>
      <c r="P77" s="73"/>
      <c r="Q77" s="73"/>
      <c r="R77" s="73"/>
      <c r="S77" s="73"/>
      <c r="T77" s="73"/>
      <c r="U77" s="74"/>
    </row>
    <row r="78" spans="3:21" ht="15" customHeight="1" x14ac:dyDescent="0.25">
      <c r="C78" s="72"/>
      <c r="D78" s="73"/>
      <c r="E78" s="73"/>
      <c r="F78" s="73"/>
      <c r="G78" s="73"/>
      <c r="H78" s="73"/>
      <c r="I78" s="73"/>
      <c r="J78" s="73"/>
      <c r="K78" s="73"/>
      <c r="L78" s="73"/>
      <c r="M78" s="73"/>
      <c r="N78" s="73"/>
      <c r="O78" s="73"/>
      <c r="P78" s="73"/>
      <c r="Q78" s="73"/>
      <c r="R78" s="73"/>
      <c r="S78" s="73"/>
      <c r="T78" s="73"/>
      <c r="U78" s="74"/>
    </row>
    <row r="79" spans="3:21" ht="15" customHeight="1" x14ac:dyDescent="0.25">
      <c r="C79" s="72"/>
      <c r="D79" s="73"/>
      <c r="E79" s="73"/>
      <c r="F79" s="73"/>
      <c r="G79" s="73"/>
      <c r="H79" s="73"/>
      <c r="I79" s="73"/>
      <c r="J79" s="73"/>
      <c r="K79" s="73"/>
      <c r="L79" s="73"/>
      <c r="M79" s="73"/>
      <c r="N79" s="73"/>
      <c r="O79" s="73"/>
      <c r="P79" s="73"/>
      <c r="Q79" s="73"/>
      <c r="R79" s="73"/>
      <c r="S79" s="73"/>
      <c r="T79" s="73"/>
      <c r="U79" s="74"/>
    </row>
    <row r="80" spans="3:21" ht="15" customHeight="1" x14ac:dyDescent="0.25">
      <c r="C80" s="72"/>
      <c r="D80" s="73"/>
      <c r="E80" s="73"/>
      <c r="F80" s="73"/>
      <c r="G80" s="73"/>
      <c r="H80" s="73"/>
      <c r="I80" s="73"/>
      <c r="J80" s="73"/>
      <c r="K80" s="73"/>
      <c r="L80" s="73"/>
      <c r="M80" s="73"/>
      <c r="N80" s="73"/>
      <c r="O80" s="73"/>
      <c r="P80" s="73"/>
      <c r="Q80" s="73"/>
      <c r="R80" s="73"/>
      <c r="S80" s="73"/>
      <c r="T80" s="73"/>
      <c r="U80" s="74"/>
    </row>
    <row r="81" spans="3:21" ht="15" customHeight="1" x14ac:dyDescent="0.25">
      <c r="C81" s="72"/>
      <c r="D81" s="73"/>
      <c r="E81" s="73"/>
      <c r="F81" s="73"/>
      <c r="G81" s="73"/>
      <c r="H81" s="73"/>
      <c r="I81" s="73"/>
      <c r="J81" s="73"/>
      <c r="K81" s="73"/>
      <c r="L81" s="73"/>
      <c r="M81" s="73"/>
      <c r="N81" s="73"/>
      <c r="O81" s="73"/>
      <c r="P81" s="73"/>
      <c r="Q81" s="73"/>
      <c r="R81" s="73"/>
      <c r="S81" s="73"/>
      <c r="T81" s="73"/>
      <c r="U81" s="74"/>
    </row>
    <row r="82" spans="3:21" ht="15" customHeight="1" x14ac:dyDescent="0.25">
      <c r="C82" s="72"/>
      <c r="D82" s="73"/>
      <c r="E82" s="73"/>
      <c r="F82" s="73"/>
      <c r="G82" s="73"/>
      <c r="H82" s="73"/>
      <c r="I82" s="73"/>
      <c r="J82" s="73"/>
      <c r="K82" s="73"/>
      <c r="L82" s="73"/>
      <c r="M82" s="73"/>
      <c r="N82" s="73"/>
      <c r="O82" s="73"/>
      <c r="P82" s="73"/>
      <c r="Q82" s="73"/>
      <c r="R82" s="73"/>
      <c r="S82" s="73"/>
      <c r="T82" s="73"/>
      <c r="U82" s="74"/>
    </row>
    <row r="83" spans="3:21" ht="15" customHeight="1" x14ac:dyDescent="0.25">
      <c r="C83" s="72"/>
      <c r="D83" s="73"/>
      <c r="E83" s="73"/>
      <c r="F83" s="73"/>
      <c r="G83" s="73"/>
      <c r="H83" s="73"/>
      <c r="I83" s="73"/>
      <c r="J83" s="73"/>
      <c r="K83" s="73"/>
      <c r="L83" s="73"/>
      <c r="M83" s="73"/>
      <c r="N83" s="73"/>
      <c r="O83" s="73"/>
      <c r="P83" s="73"/>
      <c r="Q83" s="73"/>
      <c r="R83" s="73"/>
      <c r="S83" s="73"/>
      <c r="T83" s="73"/>
      <c r="U83" s="74"/>
    </row>
    <row r="84" spans="3:21" ht="15" customHeight="1" x14ac:dyDescent="0.25">
      <c r="C84" s="72"/>
      <c r="D84" s="73"/>
      <c r="E84" s="73"/>
      <c r="F84" s="73"/>
      <c r="G84" s="73"/>
      <c r="H84" s="73"/>
      <c r="I84" s="73"/>
      <c r="J84" s="73"/>
      <c r="K84" s="73"/>
      <c r="L84" s="73"/>
      <c r="M84" s="73"/>
      <c r="N84" s="73"/>
      <c r="O84" s="73"/>
      <c r="P84" s="73"/>
      <c r="Q84" s="73"/>
      <c r="R84" s="73"/>
      <c r="S84" s="73"/>
      <c r="T84" s="73"/>
      <c r="U84" s="74"/>
    </row>
    <row r="85" spans="3:21" ht="15" customHeight="1" x14ac:dyDescent="0.25">
      <c r="C85" s="72"/>
      <c r="D85" s="73"/>
      <c r="E85" s="73"/>
      <c r="F85" s="73"/>
      <c r="G85" s="73"/>
      <c r="H85" s="73"/>
      <c r="I85" s="73"/>
      <c r="J85" s="73"/>
      <c r="K85" s="73"/>
      <c r="L85" s="73"/>
      <c r="M85" s="73"/>
      <c r="N85" s="73"/>
      <c r="O85" s="73"/>
      <c r="P85" s="73"/>
      <c r="Q85" s="73"/>
      <c r="R85" s="73"/>
      <c r="S85" s="73"/>
      <c r="T85" s="73"/>
      <c r="U85" s="74"/>
    </row>
    <row r="86" spans="3:21" ht="15" customHeight="1" x14ac:dyDescent="0.25">
      <c r="C86" s="72"/>
      <c r="D86" s="73"/>
      <c r="E86" s="73"/>
      <c r="F86" s="73"/>
      <c r="G86" s="73"/>
      <c r="H86" s="73"/>
      <c r="I86" s="73"/>
      <c r="J86" s="73"/>
      <c r="K86" s="73"/>
      <c r="L86" s="73"/>
      <c r="M86" s="73"/>
      <c r="N86" s="73"/>
      <c r="O86" s="73"/>
      <c r="P86" s="73"/>
      <c r="Q86" s="73"/>
      <c r="R86" s="73"/>
      <c r="S86" s="73"/>
      <c r="T86" s="73"/>
      <c r="U86" s="74"/>
    </row>
    <row r="87" spans="3:21" ht="15" customHeight="1" x14ac:dyDescent="0.25">
      <c r="C87" s="72"/>
      <c r="D87" s="73"/>
      <c r="E87" s="73"/>
      <c r="F87" s="73"/>
      <c r="G87" s="73"/>
      <c r="H87" s="73"/>
      <c r="I87" s="73"/>
      <c r="J87" s="73"/>
      <c r="K87" s="73"/>
      <c r="L87" s="73"/>
      <c r="M87" s="73"/>
      <c r="N87" s="73"/>
      <c r="O87" s="73"/>
      <c r="P87" s="73"/>
      <c r="Q87" s="73"/>
      <c r="R87" s="73"/>
      <c r="S87" s="73"/>
      <c r="T87" s="73"/>
      <c r="U87" s="74"/>
    </row>
    <row r="88" spans="3:21" x14ac:dyDescent="0.25">
      <c r="C88" s="72"/>
      <c r="D88" s="73"/>
      <c r="E88" s="73"/>
      <c r="F88" s="73"/>
      <c r="G88" s="73"/>
      <c r="H88" s="73"/>
      <c r="I88" s="73"/>
      <c r="J88" s="73"/>
      <c r="K88" s="73"/>
      <c r="L88" s="73"/>
      <c r="M88" s="73"/>
      <c r="N88" s="73"/>
      <c r="O88" s="73"/>
      <c r="P88" s="73"/>
      <c r="Q88" s="73"/>
      <c r="R88" s="73"/>
      <c r="S88" s="73"/>
      <c r="T88" s="73"/>
      <c r="U88" s="74"/>
    </row>
    <row r="89" spans="3:21" x14ac:dyDescent="0.25">
      <c r="C89" s="72"/>
      <c r="D89" s="73"/>
      <c r="E89" s="73"/>
      <c r="F89" s="73"/>
      <c r="G89" s="73"/>
      <c r="H89" s="73"/>
      <c r="I89" s="73"/>
      <c r="J89" s="73"/>
      <c r="K89" s="73"/>
      <c r="L89" s="73"/>
      <c r="M89" s="73"/>
      <c r="N89" s="73"/>
      <c r="O89" s="73"/>
      <c r="P89" s="73"/>
      <c r="Q89" s="73"/>
      <c r="R89" s="73"/>
      <c r="S89" s="73"/>
      <c r="T89" s="73"/>
      <c r="U89" s="74"/>
    </row>
    <row r="90" spans="3:21" x14ac:dyDescent="0.25">
      <c r="C90" s="72"/>
      <c r="D90" s="73"/>
      <c r="E90" s="73"/>
      <c r="F90" s="73"/>
      <c r="G90" s="73"/>
      <c r="H90" s="73"/>
      <c r="I90" s="73"/>
      <c r="J90" s="73"/>
      <c r="K90" s="73"/>
      <c r="L90" s="73"/>
      <c r="M90" s="73"/>
      <c r="N90" s="73"/>
      <c r="O90" s="73"/>
      <c r="P90" s="73"/>
      <c r="Q90" s="73"/>
      <c r="R90" s="73"/>
      <c r="S90" s="73"/>
      <c r="T90" s="73"/>
      <c r="U90" s="74"/>
    </row>
    <row r="91" spans="3:21" x14ac:dyDescent="0.25">
      <c r="C91" s="72"/>
      <c r="D91" s="73"/>
      <c r="E91" s="73"/>
      <c r="F91" s="73"/>
      <c r="G91" s="73"/>
      <c r="H91" s="73"/>
      <c r="I91" s="73"/>
      <c r="J91" s="73"/>
      <c r="K91" s="73"/>
      <c r="L91" s="73"/>
      <c r="M91" s="73"/>
      <c r="N91" s="73"/>
      <c r="O91" s="73"/>
      <c r="P91" s="73"/>
      <c r="Q91" s="73"/>
      <c r="R91" s="73"/>
      <c r="S91" s="73"/>
      <c r="T91" s="73"/>
      <c r="U91" s="74"/>
    </row>
    <row r="92" spans="3:21" x14ac:dyDescent="0.25">
      <c r="C92" s="72"/>
      <c r="D92" s="73"/>
      <c r="E92" s="73"/>
      <c r="F92" s="73"/>
      <c r="G92" s="73"/>
      <c r="H92" s="73"/>
      <c r="I92" s="73"/>
      <c r="J92" s="73"/>
      <c r="K92" s="73"/>
      <c r="L92" s="73"/>
      <c r="M92" s="73"/>
      <c r="N92" s="73"/>
      <c r="O92" s="73"/>
      <c r="P92" s="73"/>
      <c r="Q92" s="73"/>
      <c r="R92" s="73"/>
      <c r="S92" s="73"/>
      <c r="T92" s="73"/>
      <c r="U92" s="74"/>
    </row>
    <row r="93" spans="3:21" x14ac:dyDescent="0.25">
      <c r="C93" s="72"/>
      <c r="D93" s="73"/>
      <c r="E93" s="73"/>
      <c r="F93" s="73"/>
      <c r="G93" s="73"/>
      <c r="H93" s="73"/>
      <c r="I93" s="73"/>
      <c r="J93" s="73"/>
      <c r="K93" s="73"/>
      <c r="L93" s="73"/>
      <c r="M93" s="73"/>
      <c r="N93" s="73"/>
      <c r="O93" s="73"/>
      <c r="P93" s="73"/>
      <c r="Q93" s="73"/>
      <c r="R93" s="73"/>
      <c r="S93" s="73"/>
      <c r="T93" s="73"/>
      <c r="U93" s="74"/>
    </row>
    <row r="94" spans="3:21" x14ac:dyDescent="0.25">
      <c r="C94" s="72"/>
      <c r="D94" s="73"/>
      <c r="E94" s="73"/>
      <c r="F94" s="73"/>
      <c r="G94" s="73"/>
      <c r="H94" s="73"/>
      <c r="I94" s="73"/>
      <c r="J94" s="73"/>
      <c r="K94" s="73"/>
      <c r="L94" s="73"/>
      <c r="M94" s="73"/>
      <c r="N94" s="73"/>
      <c r="O94" s="73"/>
      <c r="P94" s="73"/>
      <c r="Q94" s="73"/>
      <c r="R94" s="73"/>
      <c r="S94" s="73"/>
      <c r="T94" s="73"/>
      <c r="U94" s="74"/>
    </row>
    <row r="95" spans="3:21" x14ac:dyDescent="0.25">
      <c r="C95" s="72"/>
      <c r="D95" s="73"/>
      <c r="E95" s="73"/>
      <c r="F95" s="73"/>
      <c r="G95" s="73"/>
      <c r="H95" s="73"/>
      <c r="I95" s="73"/>
      <c r="J95" s="73"/>
      <c r="K95" s="73"/>
      <c r="L95" s="73"/>
      <c r="M95" s="73"/>
      <c r="N95" s="73"/>
      <c r="O95" s="73"/>
      <c r="P95" s="73"/>
      <c r="Q95" s="73"/>
      <c r="R95" s="73"/>
      <c r="S95" s="73"/>
      <c r="T95" s="73"/>
      <c r="U95" s="74"/>
    </row>
    <row r="96" spans="3:21" x14ac:dyDescent="0.25">
      <c r="C96" s="72"/>
      <c r="D96" s="73"/>
      <c r="E96" s="73"/>
      <c r="F96" s="73"/>
      <c r="G96" s="73"/>
      <c r="H96" s="73"/>
      <c r="I96" s="73"/>
      <c r="J96" s="73"/>
      <c r="K96" s="73"/>
      <c r="L96" s="73"/>
      <c r="M96" s="73"/>
      <c r="N96" s="73"/>
      <c r="O96" s="73"/>
      <c r="P96" s="73"/>
      <c r="Q96" s="73"/>
      <c r="R96" s="73"/>
      <c r="S96" s="73"/>
      <c r="T96" s="73"/>
      <c r="U96" s="74"/>
    </row>
    <row r="97" spans="3:21" x14ac:dyDescent="0.25">
      <c r="C97" s="72"/>
      <c r="D97" s="73"/>
      <c r="E97" s="73"/>
      <c r="F97" s="73"/>
      <c r="G97" s="73"/>
      <c r="H97" s="73"/>
      <c r="I97" s="73"/>
      <c r="J97" s="73"/>
      <c r="K97" s="73"/>
      <c r="L97" s="73"/>
      <c r="M97" s="73"/>
      <c r="N97" s="73"/>
      <c r="O97" s="73"/>
      <c r="P97" s="73"/>
      <c r="Q97" s="73"/>
      <c r="R97" s="73"/>
      <c r="S97" s="73"/>
      <c r="T97" s="73"/>
      <c r="U97" s="74"/>
    </row>
    <row r="98" spans="3:21" x14ac:dyDescent="0.25">
      <c r="C98" s="72"/>
      <c r="D98" s="73"/>
      <c r="E98" s="73"/>
      <c r="F98" s="73"/>
      <c r="G98" s="73"/>
      <c r="H98" s="73"/>
      <c r="I98" s="73"/>
      <c r="J98" s="73"/>
      <c r="K98" s="73"/>
      <c r="L98" s="73"/>
      <c r="M98" s="73"/>
      <c r="N98" s="73"/>
      <c r="O98" s="73"/>
      <c r="P98" s="73"/>
      <c r="Q98" s="73"/>
      <c r="R98" s="73"/>
      <c r="S98" s="73"/>
      <c r="T98" s="73"/>
      <c r="U98" s="74"/>
    </row>
    <row r="99" spans="3:21" x14ac:dyDescent="0.25">
      <c r="C99" s="72"/>
      <c r="D99" s="73"/>
      <c r="E99" s="73"/>
      <c r="F99" s="73"/>
      <c r="G99" s="73"/>
      <c r="H99" s="73"/>
      <c r="I99" s="73"/>
      <c r="J99" s="73"/>
      <c r="K99" s="73"/>
      <c r="L99" s="73"/>
      <c r="M99" s="73"/>
      <c r="N99" s="73"/>
      <c r="O99" s="73"/>
      <c r="P99" s="73"/>
      <c r="Q99" s="73"/>
      <c r="R99" s="73"/>
      <c r="S99" s="73"/>
      <c r="T99" s="73"/>
      <c r="U99" s="74"/>
    </row>
    <row r="100" spans="3:21" x14ac:dyDescent="0.25">
      <c r="C100" s="72"/>
      <c r="D100" s="73"/>
      <c r="E100" s="73"/>
      <c r="F100" s="73"/>
      <c r="G100" s="73"/>
      <c r="H100" s="73"/>
      <c r="I100" s="73"/>
      <c r="J100" s="73"/>
      <c r="K100" s="73"/>
      <c r="L100" s="73"/>
      <c r="M100" s="73"/>
      <c r="N100" s="73"/>
      <c r="O100" s="73"/>
      <c r="P100" s="73"/>
      <c r="Q100" s="73"/>
      <c r="R100" s="73"/>
      <c r="S100" s="73"/>
      <c r="T100" s="73"/>
      <c r="U100" s="74"/>
    </row>
    <row r="101" spans="3:21" x14ac:dyDescent="0.25">
      <c r="C101" s="72"/>
      <c r="D101" s="73"/>
      <c r="E101" s="73"/>
      <c r="F101" s="73"/>
      <c r="G101" s="73"/>
      <c r="H101" s="73"/>
      <c r="I101" s="73"/>
      <c r="J101" s="73"/>
      <c r="K101" s="73"/>
      <c r="L101" s="73"/>
      <c r="M101" s="73"/>
      <c r="N101" s="73"/>
      <c r="O101" s="73"/>
      <c r="P101" s="73"/>
      <c r="Q101" s="73"/>
      <c r="R101" s="73"/>
      <c r="S101" s="73"/>
      <c r="T101" s="73"/>
      <c r="U101" s="74"/>
    </row>
    <row r="102" spans="3:21" x14ac:dyDescent="0.25">
      <c r="C102" s="72"/>
      <c r="D102" s="73"/>
      <c r="E102" s="73"/>
      <c r="F102" s="73"/>
      <c r="G102" s="73"/>
      <c r="H102" s="73"/>
      <c r="I102" s="73"/>
      <c r="J102" s="73"/>
      <c r="K102" s="73"/>
      <c r="L102" s="73"/>
      <c r="M102" s="73"/>
      <c r="N102" s="73"/>
      <c r="O102" s="73"/>
      <c r="P102" s="73"/>
      <c r="Q102" s="73"/>
      <c r="R102" s="73"/>
      <c r="S102" s="73"/>
      <c r="T102" s="73"/>
      <c r="U102" s="74"/>
    </row>
    <row r="103" spans="3:21" x14ac:dyDescent="0.25">
      <c r="C103" s="72"/>
      <c r="D103" s="73"/>
      <c r="E103" s="73"/>
      <c r="F103" s="73"/>
      <c r="G103" s="73"/>
      <c r="H103" s="73"/>
      <c r="I103" s="73"/>
      <c r="J103" s="73"/>
      <c r="K103" s="73"/>
      <c r="L103" s="73"/>
      <c r="M103" s="73"/>
      <c r="N103" s="73"/>
      <c r="O103" s="73"/>
      <c r="P103" s="73"/>
      <c r="Q103" s="73"/>
      <c r="R103" s="73"/>
      <c r="S103" s="73"/>
      <c r="T103" s="73"/>
      <c r="U103" s="74"/>
    </row>
    <row r="104" spans="3:21" x14ac:dyDescent="0.25">
      <c r="C104" s="72"/>
      <c r="D104" s="73"/>
      <c r="E104" s="73"/>
      <c r="F104" s="73"/>
      <c r="G104" s="73"/>
      <c r="H104" s="73"/>
      <c r="I104" s="73"/>
      <c r="J104" s="73"/>
      <c r="K104" s="73"/>
      <c r="L104" s="73"/>
      <c r="M104" s="73"/>
      <c r="N104" s="73"/>
      <c r="O104" s="73"/>
      <c r="P104" s="73"/>
      <c r="Q104" s="73"/>
      <c r="R104" s="73"/>
      <c r="S104" s="73"/>
      <c r="T104" s="73"/>
      <c r="U104" s="74"/>
    </row>
    <row r="105" spans="3:21" x14ac:dyDescent="0.25">
      <c r="C105" s="75"/>
      <c r="D105" s="76"/>
      <c r="E105" s="76"/>
      <c r="F105" s="76"/>
      <c r="G105" s="76"/>
      <c r="H105" s="76"/>
      <c r="I105" s="76"/>
      <c r="J105" s="76"/>
      <c r="K105" s="76"/>
      <c r="L105" s="76"/>
      <c r="M105" s="76"/>
      <c r="N105" s="76"/>
      <c r="O105" s="76"/>
      <c r="P105" s="76"/>
      <c r="Q105" s="76"/>
      <c r="R105" s="76"/>
      <c r="S105" s="76"/>
      <c r="T105" s="76"/>
      <c r="U105" s="77"/>
    </row>
  </sheetData>
  <mergeCells count="1">
    <mergeCell ref="C3:U105"/>
  </mergeCells>
  <pageMargins left="0.7" right="0.7" top="0.75" bottom="0.75" header="0.3" footer="0.3"/>
  <pageSetup orientation="portrait" r:id="rId1"/>
  <drawing r:id="rId2"/>
  <legacyDrawing r:id="rId3"/>
  <oleObjects>
    <mc:AlternateContent xmlns:mc="http://schemas.openxmlformats.org/markup-compatibility/2006">
      <mc:Choice Requires="x14">
        <oleObject progId="Worksheet" dvAspect="DVASPECT_ICON" shapeId="18434" r:id="rId4">
          <objectPr defaultSize="0" autoPict="0" r:id="rId5">
            <anchor moveWithCells="1">
              <from>
                <xdr:col>9</xdr:col>
                <xdr:colOff>361950</xdr:colOff>
                <xdr:row>112</xdr:row>
                <xdr:rowOff>66675</xdr:rowOff>
              </from>
              <to>
                <xdr:col>12</xdr:col>
                <xdr:colOff>171450</xdr:colOff>
                <xdr:row>118</xdr:row>
                <xdr:rowOff>152400</xdr:rowOff>
              </to>
            </anchor>
          </objectPr>
        </oleObject>
      </mc:Choice>
      <mc:Fallback>
        <oleObject progId="Worksheet" dvAspect="DVASPECT_ICON" shapeId="18434" r:id="rId4"/>
      </mc:Fallback>
    </mc:AlternateContent>
    <mc:AlternateContent xmlns:mc="http://schemas.openxmlformats.org/markup-compatibility/2006">
      <mc:Choice Requires="x14">
        <oleObject progId="Packager Shell Object" shapeId="18435" r:id="rId6">
          <objectPr defaultSize="0" r:id="rId7">
            <anchor moveWithCells="1">
              <from>
                <xdr:col>9</xdr:col>
                <xdr:colOff>142875</xdr:colOff>
                <xdr:row>130</xdr:row>
                <xdr:rowOff>19050</xdr:rowOff>
              </from>
              <to>
                <xdr:col>12</xdr:col>
                <xdr:colOff>533400</xdr:colOff>
                <xdr:row>132</xdr:row>
                <xdr:rowOff>152400</xdr:rowOff>
              </to>
            </anchor>
          </objectPr>
        </oleObject>
      </mc:Choice>
      <mc:Fallback>
        <oleObject progId="Packager Shell Object" shapeId="18435" r:id="rId6"/>
      </mc:Fallback>
    </mc:AlternateContent>
  </oleObjec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0EB31-134C-4A42-A380-60693209E9AE}">
  <sheetPr>
    <tabColor rgb="FF00B0F0"/>
  </sheetPr>
  <dimension ref="A1:I88"/>
  <sheetViews>
    <sheetView showGridLines="0" showRowColHeaders="0" zoomScale="130" zoomScaleNormal="130" workbookViewId="0"/>
  </sheetViews>
  <sheetFormatPr defaultRowHeight="15" x14ac:dyDescent="0.25"/>
  <cols>
    <col min="8" max="8" width="36.85546875" customWidth="1"/>
    <col min="9" max="9" width="20.28515625" customWidth="1"/>
  </cols>
  <sheetData>
    <row r="1" spans="1:2" x14ac:dyDescent="0.25">
      <c r="A1" s="25"/>
      <c r="B1" s="25"/>
    </row>
    <row r="2" spans="1:2" x14ac:dyDescent="0.25">
      <c r="A2" s="25"/>
      <c r="B2" s="25"/>
    </row>
    <row r="3" spans="1:2" x14ac:dyDescent="0.25">
      <c r="A3" s="25"/>
      <c r="B3" s="25"/>
    </row>
    <row r="20" spans="8:9" ht="15.75" thickBot="1" x14ac:dyDescent="0.3"/>
    <row r="21" spans="8:9" ht="15.75" thickBot="1" x14ac:dyDescent="0.3">
      <c r="H21" s="26" t="s">
        <v>284</v>
      </c>
      <c r="I21" s="27" t="s">
        <v>285</v>
      </c>
    </row>
    <row r="22" spans="8:9" ht="16.5" thickBot="1" x14ac:dyDescent="0.3">
      <c r="H22" s="28" t="s">
        <v>286</v>
      </c>
      <c r="I22" s="29" t="s">
        <v>287</v>
      </c>
    </row>
    <row r="23" spans="8:9" ht="16.5" thickBot="1" x14ac:dyDescent="0.3">
      <c r="H23" s="30" t="s">
        <v>288</v>
      </c>
      <c r="I23" s="31" t="s">
        <v>289</v>
      </c>
    </row>
    <row r="24" spans="8:9" ht="16.5" thickBot="1" x14ac:dyDescent="0.3">
      <c r="H24" s="28" t="s">
        <v>290</v>
      </c>
      <c r="I24" s="29" t="s">
        <v>291</v>
      </c>
    </row>
    <row r="25" spans="8:9" ht="16.5" thickBot="1" x14ac:dyDescent="0.3">
      <c r="H25" s="30" t="s">
        <v>292</v>
      </c>
      <c r="I25" s="31" t="s">
        <v>293</v>
      </c>
    </row>
    <row r="26" spans="8:9" ht="16.5" thickBot="1" x14ac:dyDescent="0.3">
      <c r="H26" s="28" t="s">
        <v>294</v>
      </c>
      <c r="I26" s="29" t="s">
        <v>295</v>
      </c>
    </row>
    <row r="27" spans="8:9" ht="16.5" thickBot="1" x14ac:dyDescent="0.3">
      <c r="H27" s="30" t="s">
        <v>296</v>
      </c>
      <c r="I27" s="31" t="s">
        <v>297</v>
      </c>
    </row>
    <row r="28" spans="8:9" ht="16.5" thickBot="1" x14ac:dyDescent="0.3">
      <c r="H28" s="28" t="s">
        <v>298</v>
      </c>
      <c r="I28" s="29" t="s">
        <v>299</v>
      </c>
    </row>
    <row r="29" spans="8:9" ht="16.5" thickBot="1" x14ac:dyDescent="0.3">
      <c r="H29" s="30" t="s">
        <v>300</v>
      </c>
      <c r="I29" s="31" t="s">
        <v>301</v>
      </c>
    </row>
    <row r="30" spans="8:9" ht="16.5" thickBot="1" x14ac:dyDescent="0.3">
      <c r="H30" s="28" t="s">
        <v>302</v>
      </c>
      <c r="I30" s="29" t="s">
        <v>303</v>
      </c>
    </row>
    <row r="31" spans="8:9" ht="16.5" thickBot="1" x14ac:dyDescent="0.3">
      <c r="H31" s="30" t="s">
        <v>304</v>
      </c>
      <c r="I31" s="31" t="s">
        <v>305</v>
      </c>
    </row>
    <row r="32" spans="8:9" ht="16.5" thickBot="1" x14ac:dyDescent="0.3">
      <c r="H32" s="28" t="s">
        <v>306</v>
      </c>
      <c r="I32" s="29" t="s">
        <v>307</v>
      </c>
    </row>
    <row r="33" spans="8:9" ht="16.5" thickBot="1" x14ac:dyDescent="0.3">
      <c r="H33" s="30" t="s">
        <v>308</v>
      </c>
      <c r="I33" s="31" t="s">
        <v>309</v>
      </c>
    </row>
    <row r="34" spans="8:9" ht="16.5" thickBot="1" x14ac:dyDescent="0.3">
      <c r="H34" s="28" t="s">
        <v>310</v>
      </c>
      <c r="I34" s="29" t="s">
        <v>311</v>
      </c>
    </row>
    <row r="35" spans="8:9" ht="16.5" thickBot="1" x14ac:dyDescent="0.3">
      <c r="H35" s="30" t="s">
        <v>312</v>
      </c>
      <c r="I35" s="31" t="s">
        <v>313</v>
      </c>
    </row>
    <row r="36" spans="8:9" ht="63.75" thickBot="1" x14ac:dyDescent="0.3">
      <c r="H36" s="32" t="s">
        <v>314</v>
      </c>
      <c r="I36" s="33" t="s">
        <v>315</v>
      </c>
    </row>
    <row r="37" spans="8:9" ht="32.25" thickBot="1" x14ac:dyDescent="0.3">
      <c r="H37" s="34" t="s">
        <v>316</v>
      </c>
      <c r="I37" s="31" t="s">
        <v>317</v>
      </c>
    </row>
    <row r="38" spans="8:9" ht="48" thickBot="1" x14ac:dyDescent="0.3">
      <c r="H38" s="32" t="s">
        <v>318</v>
      </c>
      <c r="I38" s="33" t="s">
        <v>319</v>
      </c>
    </row>
    <row r="39" spans="8:9" ht="16.5" thickBot="1" x14ac:dyDescent="0.3">
      <c r="H39" s="30" t="s">
        <v>320</v>
      </c>
      <c r="I39" s="31" t="s">
        <v>321</v>
      </c>
    </row>
    <row r="40" spans="8:9" ht="16.5" thickBot="1" x14ac:dyDescent="0.3">
      <c r="H40" s="28" t="s">
        <v>322</v>
      </c>
      <c r="I40" s="29" t="s">
        <v>323</v>
      </c>
    </row>
    <row r="41" spans="8:9" ht="16.5" thickBot="1" x14ac:dyDescent="0.3">
      <c r="H41" s="30" t="s">
        <v>324</v>
      </c>
      <c r="I41" s="31" t="s">
        <v>325</v>
      </c>
    </row>
    <row r="42" spans="8:9" ht="32.25" thickBot="1" x14ac:dyDescent="0.3">
      <c r="H42" s="32" t="s">
        <v>326</v>
      </c>
      <c r="I42" s="29" t="s">
        <v>327</v>
      </c>
    </row>
    <row r="43" spans="8:9" ht="16.5" thickBot="1" x14ac:dyDescent="0.3">
      <c r="H43" s="30" t="s">
        <v>328</v>
      </c>
      <c r="I43" s="31" t="s">
        <v>329</v>
      </c>
    </row>
    <row r="44" spans="8:9" ht="32.25" thickBot="1" x14ac:dyDescent="0.3">
      <c r="H44" s="32" t="s">
        <v>330</v>
      </c>
      <c r="I44" s="29" t="s">
        <v>331</v>
      </c>
    </row>
    <row r="45" spans="8:9" ht="16.5" thickBot="1" x14ac:dyDescent="0.3">
      <c r="H45" s="30" t="s">
        <v>332</v>
      </c>
      <c r="I45" s="31" t="s">
        <v>333</v>
      </c>
    </row>
    <row r="46" spans="8:9" ht="16.5" thickBot="1" x14ac:dyDescent="0.3">
      <c r="H46" s="28" t="s">
        <v>334</v>
      </c>
      <c r="I46" s="29" t="s">
        <v>335</v>
      </c>
    </row>
    <row r="47" spans="8:9" ht="16.5" thickBot="1" x14ac:dyDescent="0.3">
      <c r="H47" s="30" t="s">
        <v>336</v>
      </c>
      <c r="I47" s="31" t="s">
        <v>337</v>
      </c>
    </row>
    <row r="48" spans="8:9" ht="16.5" thickBot="1" x14ac:dyDescent="0.3">
      <c r="H48" s="28" t="s">
        <v>338</v>
      </c>
      <c r="I48" s="29" t="s">
        <v>339</v>
      </c>
    </row>
    <row r="49" spans="8:9" ht="16.5" thickBot="1" x14ac:dyDescent="0.3">
      <c r="H49" s="30" t="s">
        <v>340</v>
      </c>
      <c r="I49" s="31" t="s">
        <v>341</v>
      </c>
    </row>
    <row r="50" spans="8:9" ht="48" thickBot="1" x14ac:dyDescent="0.3">
      <c r="H50" s="34" t="s">
        <v>342</v>
      </c>
      <c r="I50" s="31" t="s">
        <v>343</v>
      </c>
    </row>
    <row r="51" spans="8:9" ht="48" thickBot="1" x14ac:dyDescent="0.3">
      <c r="H51" s="32" t="s">
        <v>344</v>
      </c>
      <c r="I51" s="29" t="s">
        <v>345</v>
      </c>
    </row>
    <row r="52" spans="8:9" ht="48" thickBot="1" x14ac:dyDescent="0.3">
      <c r="H52" s="34" t="s">
        <v>346</v>
      </c>
      <c r="I52" s="31" t="s">
        <v>347</v>
      </c>
    </row>
    <row r="53" spans="8:9" ht="16.5" thickBot="1" x14ac:dyDescent="0.3">
      <c r="H53" s="28" t="s">
        <v>348</v>
      </c>
      <c r="I53" s="29" t="s">
        <v>349</v>
      </c>
    </row>
    <row r="54" spans="8:9" ht="16.5" thickBot="1" x14ac:dyDescent="0.3">
      <c r="H54" s="30" t="s">
        <v>350</v>
      </c>
      <c r="I54" s="31" t="s">
        <v>351</v>
      </c>
    </row>
    <row r="55" spans="8:9" ht="32.25" thickBot="1" x14ac:dyDescent="0.3">
      <c r="H55" s="32" t="s">
        <v>352</v>
      </c>
      <c r="I55" s="29" t="s">
        <v>353</v>
      </c>
    </row>
    <row r="56" spans="8:9" ht="16.5" thickBot="1" x14ac:dyDescent="0.3">
      <c r="H56" s="30" t="s">
        <v>354</v>
      </c>
      <c r="I56" s="31" t="s">
        <v>355</v>
      </c>
    </row>
    <row r="57" spans="8:9" ht="32.25" thickBot="1" x14ac:dyDescent="0.3">
      <c r="H57" s="32" t="s">
        <v>356</v>
      </c>
      <c r="I57" s="29" t="s">
        <v>357</v>
      </c>
    </row>
    <row r="58" spans="8:9" ht="63.75" thickBot="1" x14ac:dyDescent="0.3">
      <c r="H58" s="34" t="s">
        <v>358</v>
      </c>
      <c r="I58" s="31" t="s">
        <v>359</v>
      </c>
    </row>
    <row r="59" spans="8:9" ht="32.25" thickBot="1" x14ac:dyDescent="0.3">
      <c r="H59" s="32" t="s">
        <v>360</v>
      </c>
      <c r="I59" s="29" t="s">
        <v>361</v>
      </c>
    </row>
    <row r="60" spans="8:9" ht="32.25" thickBot="1" x14ac:dyDescent="0.3">
      <c r="H60" s="34" t="s">
        <v>362</v>
      </c>
      <c r="I60" s="31" t="s">
        <v>363</v>
      </c>
    </row>
    <row r="61" spans="8:9" ht="32.25" thickBot="1" x14ac:dyDescent="0.3">
      <c r="H61" s="34" t="s">
        <v>364</v>
      </c>
      <c r="I61" s="31" t="s">
        <v>365</v>
      </c>
    </row>
    <row r="62" spans="8:9" ht="16.5" thickBot="1" x14ac:dyDescent="0.3">
      <c r="H62" s="32" t="s">
        <v>366</v>
      </c>
      <c r="I62" s="29" t="s">
        <v>367</v>
      </c>
    </row>
    <row r="63" spans="8:9" ht="16.5" thickBot="1" x14ac:dyDescent="0.3">
      <c r="H63" s="34" t="s">
        <v>368</v>
      </c>
      <c r="I63" s="31" t="s">
        <v>301</v>
      </c>
    </row>
    <row r="64" spans="8:9" ht="16.5" thickBot="1" x14ac:dyDescent="0.3">
      <c r="H64" s="32" t="s">
        <v>369</v>
      </c>
      <c r="I64" s="29" t="s">
        <v>370</v>
      </c>
    </row>
    <row r="65" spans="8:9" ht="32.25" thickBot="1" x14ac:dyDescent="0.3">
      <c r="H65" s="34" t="s">
        <v>371</v>
      </c>
      <c r="I65" s="31" t="s">
        <v>372</v>
      </c>
    </row>
    <row r="66" spans="8:9" ht="16.5" thickBot="1" x14ac:dyDescent="0.3">
      <c r="H66" s="32" t="s">
        <v>373</v>
      </c>
      <c r="I66" s="29" t="s">
        <v>374</v>
      </c>
    </row>
    <row r="67" spans="8:9" ht="16.5" thickBot="1" x14ac:dyDescent="0.3">
      <c r="H67" s="34" t="s">
        <v>375</v>
      </c>
      <c r="I67" s="31" t="s">
        <v>376</v>
      </c>
    </row>
    <row r="68" spans="8:9" ht="16.5" thickBot="1" x14ac:dyDescent="0.3">
      <c r="H68" s="34" t="s">
        <v>377</v>
      </c>
      <c r="I68" s="31" t="s">
        <v>378</v>
      </c>
    </row>
    <row r="69" spans="8:9" ht="32.25" thickBot="1" x14ac:dyDescent="0.3">
      <c r="H69" s="32" t="s">
        <v>379</v>
      </c>
      <c r="I69" s="29" t="s">
        <v>380</v>
      </c>
    </row>
    <row r="70" spans="8:9" ht="48" thickBot="1" x14ac:dyDescent="0.3">
      <c r="H70" s="34" t="s">
        <v>381</v>
      </c>
      <c r="I70" s="31" t="s">
        <v>382</v>
      </c>
    </row>
    <row r="71" spans="8:9" ht="32.25" thickBot="1" x14ac:dyDescent="0.3">
      <c r="H71" s="32" t="s">
        <v>383</v>
      </c>
      <c r="I71" s="29" t="s">
        <v>384</v>
      </c>
    </row>
    <row r="72" spans="8:9" ht="32.25" thickBot="1" x14ac:dyDescent="0.3">
      <c r="H72" s="34" t="s">
        <v>385</v>
      </c>
      <c r="I72" s="31" t="s">
        <v>386</v>
      </c>
    </row>
    <row r="73" spans="8:9" ht="16.5" thickBot="1" x14ac:dyDescent="0.3">
      <c r="H73" s="32" t="s">
        <v>387</v>
      </c>
      <c r="I73" s="29" t="s">
        <v>388</v>
      </c>
    </row>
    <row r="74" spans="8:9" ht="16.5" thickBot="1" x14ac:dyDescent="0.3">
      <c r="H74" s="34" t="s">
        <v>389</v>
      </c>
      <c r="I74" s="31" t="s">
        <v>390</v>
      </c>
    </row>
    <row r="75" spans="8:9" ht="16.5" thickBot="1" x14ac:dyDescent="0.3">
      <c r="H75" s="34" t="s">
        <v>391</v>
      </c>
      <c r="I75" s="31" t="s">
        <v>392</v>
      </c>
    </row>
    <row r="76" spans="8:9" ht="63.75" thickBot="1" x14ac:dyDescent="0.3">
      <c r="H76" s="32" t="s">
        <v>393</v>
      </c>
      <c r="I76" s="29" t="s">
        <v>394</v>
      </c>
    </row>
    <row r="77" spans="8:9" ht="63.75" thickBot="1" x14ac:dyDescent="0.3">
      <c r="H77" s="34" t="s">
        <v>395</v>
      </c>
      <c r="I77" s="31" t="s">
        <v>396</v>
      </c>
    </row>
    <row r="78" spans="8:9" ht="16.5" thickBot="1" x14ac:dyDescent="0.3">
      <c r="H78" s="32" t="s">
        <v>397</v>
      </c>
      <c r="I78" s="29" t="s">
        <v>398</v>
      </c>
    </row>
    <row r="79" spans="8:9" ht="48" thickBot="1" x14ac:dyDescent="0.3">
      <c r="H79" s="34" t="s">
        <v>399</v>
      </c>
      <c r="I79" s="31" t="s">
        <v>400</v>
      </c>
    </row>
    <row r="80" spans="8:9" ht="32.25" thickBot="1" x14ac:dyDescent="0.3">
      <c r="H80" s="32" t="s">
        <v>401</v>
      </c>
      <c r="I80" s="29" t="s">
        <v>402</v>
      </c>
    </row>
    <row r="81" spans="8:9" ht="32.25" thickBot="1" x14ac:dyDescent="0.3">
      <c r="H81" s="34" t="s">
        <v>403</v>
      </c>
      <c r="I81" s="31" t="s">
        <v>404</v>
      </c>
    </row>
    <row r="82" spans="8:9" ht="32.25" thickBot="1" x14ac:dyDescent="0.3">
      <c r="H82" s="34" t="s">
        <v>405</v>
      </c>
      <c r="I82" s="31" t="s">
        <v>406</v>
      </c>
    </row>
    <row r="83" spans="8:9" ht="32.25" thickBot="1" x14ac:dyDescent="0.3">
      <c r="H83" s="32" t="s">
        <v>407</v>
      </c>
      <c r="I83" s="29" t="s">
        <v>408</v>
      </c>
    </row>
    <row r="84" spans="8:9" ht="48" thickBot="1" x14ac:dyDescent="0.3">
      <c r="H84" s="34" t="s">
        <v>409</v>
      </c>
      <c r="I84" s="31" t="s">
        <v>410</v>
      </c>
    </row>
    <row r="85" spans="8:9" ht="16.5" thickBot="1" x14ac:dyDescent="0.3">
      <c r="H85" s="32" t="s">
        <v>411</v>
      </c>
      <c r="I85" s="29" t="s">
        <v>412</v>
      </c>
    </row>
    <row r="86" spans="8:9" ht="32.25" thickBot="1" x14ac:dyDescent="0.3">
      <c r="H86" s="34" t="s">
        <v>413</v>
      </c>
      <c r="I86" s="31" t="s">
        <v>414</v>
      </c>
    </row>
    <row r="87" spans="8:9" ht="32.25" thickBot="1" x14ac:dyDescent="0.3">
      <c r="H87" s="32" t="s">
        <v>415</v>
      </c>
      <c r="I87" s="29" t="s">
        <v>416</v>
      </c>
    </row>
    <row r="88" spans="8:9" ht="16.5" thickBot="1" x14ac:dyDescent="0.3">
      <c r="H88" s="34" t="s">
        <v>417</v>
      </c>
      <c r="I88" s="31" t="s">
        <v>418</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4</vt:i4>
      </vt:variant>
    </vt:vector>
  </HeadingPairs>
  <TitlesOfParts>
    <vt:vector size="20" baseType="lpstr">
      <vt:lpstr>Start</vt:lpstr>
      <vt:lpstr>Table of Contents</vt:lpstr>
      <vt:lpstr>Chap_1</vt:lpstr>
      <vt:lpstr>C1.1</vt:lpstr>
      <vt:lpstr>C1.1S</vt:lpstr>
      <vt:lpstr>Chap_2</vt:lpstr>
      <vt:lpstr>C2.1</vt:lpstr>
      <vt:lpstr>C2.1S</vt:lpstr>
      <vt:lpstr>Chap_3</vt:lpstr>
      <vt:lpstr>C3.1</vt:lpstr>
      <vt:lpstr>C3.1S</vt:lpstr>
      <vt:lpstr>Chap_4</vt:lpstr>
      <vt:lpstr>C4.1</vt:lpstr>
      <vt:lpstr>C4.1S</vt:lpstr>
      <vt:lpstr>Chap_5</vt:lpstr>
      <vt:lpstr>Keyboard_Shortcuts</vt:lpstr>
      <vt:lpstr>C2.1S!EMAIL</vt:lpstr>
      <vt:lpstr>EMAIL</vt:lpstr>
      <vt:lpstr>C4.1!EUR_USD</vt:lpstr>
      <vt:lpstr>C4.1S!EUR_USD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Excel Text functions and Custom Format</dc:title>
  <dc:creator>Beyond Basics</dc:creator>
  <cp:keywords>Microsoft Excel</cp:keywords>
  <cp:lastModifiedBy>Beyond Basics</cp:lastModifiedBy>
  <dcterms:created xsi:type="dcterms:W3CDTF">2024-03-25T00:52:52Z</dcterms:created>
  <dcterms:modified xsi:type="dcterms:W3CDTF">2024-06-20T02:39:43Z</dcterms:modified>
</cp:coreProperties>
</file>